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0" i="1" l="1"/>
  <c r="E360" i="1"/>
  <c r="E165" i="1"/>
  <c r="E533" i="1"/>
  <c r="F531" i="1" s="1"/>
  <c r="E677" i="1" s="1"/>
  <c r="E526" i="1"/>
  <c r="E523" i="1"/>
  <c r="E521" i="1"/>
  <c r="E518" i="1"/>
  <c r="E512" i="1"/>
  <c r="E508" i="1"/>
  <c r="E506" i="1"/>
  <c r="E503" i="1"/>
  <c r="E498" i="1"/>
  <c r="E496" i="1"/>
  <c r="E494" i="1"/>
  <c r="E490" i="1"/>
  <c r="E486" i="1"/>
  <c r="E484" i="1"/>
  <c r="E479" i="1"/>
  <c r="E474" i="1"/>
  <c r="E463" i="1"/>
  <c r="E459" i="1"/>
  <c r="E457" i="1"/>
  <c r="E440" i="1"/>
  <c r="E438" i="1"/>
  <c r="E436" i="1"/>
  <c r="E433" i="1"/>
  <c r="E430" i="1"/>
  <c r="E427" i="1"/>
  <c r="E422" i="1"/>
  <c r="E420" i="1"/>
  <c r="E416" i="1"/>
  <c r="E411" i="1"/>
  <c r="E405" i="1"/>
  <c r="E398" i="1"/>
  <c r="E394" i="1"/>
  <c r="E390" i="1"/>
  <c r="E379" i="1"/>
  <c r="E374" i="1"/>
  <c r="E372" i="1"/>
  <c r="E365" i="1"/>
  <c r="E325" i="1"/>
  <c r="E317" i="1"/>
  <c r="E307" i="1"/>
  <c r="E302" i="1"/>
  <c r="E297" i="1"/>
  <c r="E290" i="1"/>
  <c r="E284" i="1"/>
  <c r="E275" i="1"/>
  <c r="E250" i="1"/>
  <c r="E231" i="1"/>
  <c r="E193" i="1"/>
  <c r="E180" i="1"/>
  <c r="E171" i="1"/>
  <c r="E158" i="1"/>
  <c r="E135" i="1"/>
  <c r="E104" i="1"/>
  <c r="E93" i="1"/>
  <c r="E75" i="1"/>
  <c r="E71" i="1"/>
  <c r="E70" i="1" s="1"/>
  <c r="E68" i="1"/>
  <c r="E67" i="1" s="1"/>
  <c r="E7" i="1"/>
  <c r="E432" i="1" l="1"/>
  <c r="E410" i="1"/>
  <c r="E473" i="1"/>
  <c r="F472" i="1" s="1"/>
  <c r="E676" i="1" s="1"/>
  <c r="E74" i="1"/>
  <c r="F7" i="1"/>
  <c r="E66" i="1" l="1"/>
  <c r="F66" i="1" s="1"/>
  <c r="E673" i="1" s="1"/>
  <c r="E672" i="1"/>
  <c r="E678" i="1" l="1"/>
  <c r="E6" i="1"/>
  <c r="F6" i="1" s="1"/>
  <c r="F669" i="1"/>
</calcChain>
</file>

<file path=xl/sharedStrings.xml><?xml version="1.0" encoding="utf-8"?>
<sst xmlns="http://schemas.openxmlformats.org/spreadsheetml/2006/main" count="2011" uniqueCount="566">
  <si>
    <t>MUNICIPALIDAD DE IZTAPA</t>
  </si>
  <si>
    <t>DEPARTAMENTO DE ESCUINTLA</t>
  </si>
  <si>
    <t>Cuenta Contable</t>
  </si>
  <si>
    <t>No Cant</t>
  </si>
  <si>
    <t>TOTAL INVENTARIO AL 31 DE DICIEMBRE  2024</t>
  </si>
  <si>
    <t>SALDO AL 31/12/2024</t>
  </si>
  <si>
    <t>SALDO AL 31/12/2023</t>
  </si>
  <si>
    <t>PROPIEDAD Y PLANTA EN OPERACIÓN</t>
  </si>
  <si>
    <t>1231.01.00</t>
  </si>
  <si>
    <t>EDIFICIOS E INSTALACIONES</t>
  </si>
  <si>
    <t>Edificio municipal de 2 niveles techo de terraza</t>
  </si>
  <si>
    <t>Mercado municipal de 2 niveles techo de terraza</t>
  </si>
  <si>
    <t>Salon municipal techo de estructura metalica y lamina termo acustica</t>
  </si>
  <si>
    <t>Estación de bomberos 2 niveles techo de duralita</t>
  </si>
  <si>
    <t>Bodega municipal de concreto estructura metalica con techo de lamina de zinc</t>
  </si>
  <si>
    <t>Anexo Escuela Oficial Mixta María Reyna Barrios</t>
  </si>
  <si>
    <t>Campo de futboll Barrio Moron del puerto de Iztapa .</t>
  </si>
  <si>
    <t xml:space="preserve">Caseta de blocks y techo de terraza de 2.5x2.5 mts. para guardar bombas en aldea Buena Vista </t>
  </si>
  <si>
    <t>Caseta de blocks y techo de terraza 2.5x2.5 mts para guardar bombas colonia Santa Marta</t>
  </si>
  <si>
    <t>Casetas de techo de lamina para guardar bombas barrio el Morón</t>
  </si>
  <si>
    <t>Escuela de Educación Primaria de Municipio de Iztapa</t>
  </si>
  <si>
    <t>Embarcadero para lanchas y cayucos de turismo en este municipio Contrato 15-2001</t>
  </si>
  <si>
    <t>Salon de usos multiples colonia la Democracia contrato de fecha 13-02-02</t>
  </si>
  <si>
    <t>Salon de usos multiples aldea el Guayabo contrato de fecha 13-02-02</t>
  </si>
  <si>
    <t>Rancho para pescadores aldea Buena Vista contrato de fecha 17-07-02</t>
  </si>
  <si>
    <t>Fabricación de modulo de oficina, con tabla yeso y vidrio claro de 5MM con top de madera colonial para escritorio con paza cables y puerta corrediza de vidrio con ventanas de vidrio claro de 5MM de paletas</t>
  </si>
  <si>
    <t>Faricación y reforzamiento de estanterias de tubo de hierro chapa de 60 cms, x 2 metros de alto, con entrepaños de lamina 3/64" 1 1/2 a fabricarse en la Bodega Municipal</t>
  </si>
  <si>
    <t>Mejoramiento Escuela primaria Aldea Morenas Smip 53 acta 02-2011 del 31/01/2011</t>
  </si>
  <si>
    <t>Construcción del Cementerio Municipal que incluye garita municipal, iglesia, oficina para administración municipal, según acta No.066-2011, punto octavo 19-07-2011.</t>
  </si>
  <si>
    <t>Cancha Polideportiva Aldea El Wiscoyol Puerto de Iztapa Smip 58 del 06/05/2013</t>
  </si>
  <si>
    <t>Escuela Primaria Rural Mixta Aldea El Chile Iztapa, Smip 61 Contrato 12-2012</t>
  </si>
  <si>
    <t>Esc. Primaria Urbana Mixta Jose Maria Reyna Barrios 1era Calle Casco Urbano Iztapa, Smip 60</t>
  </si>
  <si>
    <t xml:space="preserve">Cancha Polideportiva de Aldea Puerto Viejo Iztapa, Smip 62 </t>
  </si>
  <si>
    <t>Edificio Baños Publicos en 1ra Calle Casco Urbano Iztapa, Escuintla Smip 73Acta 011-2013</t>
  </si>
  <si>
    <t>Aulas De Escuela Aldea Atitancito Iztapa Escuintla Smip  78 Acta 19-2013</t>
  </si>
  <si>
    <t>Instito Basico Mixto por Cooperativa ParcelamientoWiscoyol  I SMIP 95 Acta 35-2015</t>
  </si>
  <si>
    <t>Escuela Primaria Rural Mixta colonia Santa Martta SMIP 96 Acta 035-2015</t>
  </si>
  <si>
    <t>Escuela Primaria Oficial Rural Mixta Aldea Puerto Viejo Iztapa Escuintla SMIP 103 Acta 118-2016 Exp 61 del 13-12-2016</t>
  </si>
  <si>
    <t>Escuela Oficial Ruralp Mixta Aldea El Conacaste Iztapa Escuintla SMIP 111 Acta 118-2016 Exp 60 del 13-12-2016</t>
  </si>
  <si>
    <t>Muro Perimetral De Escuela Primaria Oficial Rural Mixta Parcelamiento El Wiscoyol I Iztapa Escuintla SMIP 88 Acta 118-2016 de fecha 13-02-2016 Exp 57</t>
  </si>
  <si>
    <t>Mejoramiento Edificio de la Iglesia Catolica Según Avenida y Segunda Calle Esquina Parcelamiento el Wiscoyol Iztapa Escuintla, Smip 144 según Acta No. 06-2016 de feacha 19/06/2018</t>
  </si>
  <si>
    <t>Mejoramiento Escuela Primaria Oficial Rural Mixta Parcelamiento el Wiscoyol II Iztapa Escuintla, Smip 171 Según Acta No. 10-2016 de Fecha 19-06-2018 .</t>
  </si>
  <si>
    <t>Ampliacion Escuela Primaria Oficial Rural Mixta Aldea Puerto Viejo Iztapa Escuintla, Smip 159 Según Acta No. 08-2016 de Fecha 19-06-2018</t>
  </si>
  <si>
    <t>Ampliacion Edificios Municipal Construcciones de Oficinas administrativas para la Municipalidad de Iztapa, Escuintla Smip 197 según acta No.06/2018 de fecha 12/04/2019</t>
  </si>
  <si>
    <t>Mejoramiento de Escuela Primaria Oficial Rural Mixta de Aldea las Morenas Puerto de Iztapa, Smip 173, Según acta No. 05-2018 de fecha 11/04/19</t>
  </si>
  <si>
    <t>Mejoramiento de Escuela Oficial Rural Mixta de Caserio El Conacaste Iztapa, Smip 194 Según acta No.08/2018 de fecha 11/04/19</t>
  </si>
  <si>
    <t xml:space="preserve">Mejoramiento de Escuela Oficial Rural Mixta de Colonia la democracia Iztapa, Smip 177, según No. de acta 02-2019 de fecha 11/04/19 </t>
  </si>
  <si>
    <t>Mejoramiento EscuelaPrimaria Oficial Rural Mixta, Remodelaciones  de Aulas Escolares,en la Aldea las Morenas de Iztapa Escuintla. Contrato No. 018-2018</t>
  </si>
  <si>
    <t>Escuela Primaria Oficial Rural Mixta de Parcelamiento el Wiscoyol I, Iztapa Escuintla Según Convenio No. 17-2018 y Contrato Administrativo No.14-2018 SMIP: 199</t>
  </si>
  <si>
    <t>Mejoramiento Escuela Primaria Oficial Rural Mixta De Aldea Atitan Iztapa Escuintla, SMIP: 226 Según Acta No. 011-2020 De Fecha 28/02/2020 Contrato No. 007-2019</t>
  </si>
  <si>
    <t>Mejoramiento Escuela Primaria Oficial Rural Mixta Aldea El Castaño Iztapa, Escuintla Según Contrato No. 008-2019</t>
  </si>
  <si>
    <t>Mejoramiento Muro Perimetral y Caseta Para Tableros de Controles de Electricidad de Pozos Municipales de Agua Potable de Aldea Buena Vista y Colonia Santa Marta, Iztapa Escuintla Según Contrato 020-2020</t>
  </si>
  <si>
    <t>Mejoramiento Escuela Primaria Oficial Rural Mixta De Aldea El Chile, Iztapa, Escuintla Contrato Administrativo 018-2020</t>
  </si>
  <si>
    <t>Mejoramiento Institucional Construcción De Estructura Y Cubierta De Techo Para Garita De Peaje Del Puente Beronica Mishell Colonia 20 De Octubre Iztapa Escuintla Según Contrato Administrativo 019-2020</t>
  </si>
  <si>
    <t>Mejoramiento Edificio de Bodega y Oficinas Municipales de la Municipalidad de Iztapa Escuintla</t>
  </si>
  <si>
    <t>Mejoramiento Escuela Primaria Oficial Urbana Mixta Tipo Minimo Barrio el Moron Iztapa Escuintla</t>
  </si>
  <si>
    <t>Mejoramiento Muro Perimetral Y Caseta Para Tableros De Control Electrico De Pozo Municipal De Agua Potable De Barrio El Moron Iztapa, Escuintla, SMIP: 298 Según Acta No. 002-2023 De Fecha 05/01/2023</t>
  </si>
  <si>
    <t>Mejoramiento Institucional, Construcción Estructura Y Cubierta De Techo Para Peaje Puente Las Conchas Colonia La Democracia Iztapa, Escuintla, SMIP: 307 Según Acta No. 002-2023 De Fecha 05/01/2023</t>
  </si>
  <si>
    <t>Mejoramiento Escuela Primaria Oficial Rural Mixta De Colonia Santa Marta, Iztapa, Escuintla, SMIP: 288 según Acta No. 002-2023 de fecha</t>
  </si>
  <si>
    <t>Mejoramiento Edificio Municipal, Consiste En Mejorar La Fachada Frontal E Interiores En La Municipalidad De Iztapa, Escuintla, SMIP: 341 según Acta No. 084-2023 de fecha 12/10/2023</t>
  </si>
  <si>
    <t>Mejoramiento Escuela Primaria Oficial Rural Mixta, De Aldea El Guayabo, Iztapa, Escuintla, SMIP: 340 según Acta No. 013-2024 de fecha 11/01/2024</t>
  </si>
  <si>
    <t>Construcción Sistema de Alcantarillado Sanitario Para Aguas Residuales Domiciliares en la Primera Avenida y Primera Calle de Aldea Puerto Viejo, Iztapa, Escuintla, SMIP: 346 según Acta No. 005-2024 de fecha 03/01/2024</t>
  </si>
  <si>
    <t>Mejoramiento Escuela Primaria Oficial Rural Mixta de Caserío Atitancito, Iztapa, Escuintla, SMIP: 313 según Acta No. 029-2023 de fecha 13/12/2023</t>
  </si>
  <si>
    <t>MAQUINARIA Y EQUIPO</t>
  </si>
  <si>
    <r>
      <t xml:space="preserve">MAQUINARIA Y EQUIPO DE </t>
    </r>
    <r>
      <rPr>
        <b/>
        <sz val="9"/>
        <color rgb="FF000000"/>
        <rFont val="Arial Narrow"/>
        <family val="2"/>
      </rPr>
      <t>PRODUCCION</t>
    </r>
  </si>
  <si>
    <t>SOSEA</t>
  </si>
  <si>
    <t xml:space="preserve">Maquinas de Cocer </t>
  </si>
  <si>
    <t>MAQUINARIA Y EQUIPO DE CONSTRUCCION</t>
  </si>
  <si>
    <t>SERVICIOS PUBLICOS</t>
  </si>
  <si>
    <t>Martillo Demoledor 30k Carretilla Para Demoledor Expediente 2254 de fecha 17/06/2024</t>
  </si>
  <si>
    <t>Cortadora de Concreto, Expediente 2252 de Fecha 19/06/2024</t>
  </si>
  <si>
    <t>1232.03.00</t>
  </si>
  <si>
    <t>DE OFICINA Y MUEBLES</t>
  </si>
  <si>
    <t>ALCALDE MUNICIPAL</t>
  </si>
  <si>
    <t>Escritorio de madera talladoa y consola para compu. Fact 03 23-04-2012</t>
  </si>
  <si>
    <t>Sillas de espera sin rodos con brazos color negro fact. 03 del 23-04-2012</t>
  </si>
  <si>
    <t>Bancas de espera de madera de cedro para pasillo segúndo nivel, fact 06 del 07-05-2012</t>
  </si>
  <si>
    <t>Mueble de Madera tallada para salon de consejo Municipal factura 8 del 17-05-2012</t>
  </si>
  <si>
    <t xml:space="preserve">Vitrina de Madera color café caoba con 2 puertas de vidrio  Factura No. 04 Fecha 29/10/219 Expediente No 6630.  </t>
  </si>
  <si>
    <t>Silla SEMI-EJECUTIVA IM- 107 en Color Negro Factura No.3737, Expediente No.1206 Fecha 20/4/2020</t>
  </si>
  <si>
    <t xml:space="preserve">PANTALLA SAMSUNG DE 43" 4K LED SMART TYPE NO.UN43AU7000 01 RACK PARA TV ENERGYMAX,SOPORTE MOVIL DE 23" A 43" Expediente No.1449 fecha 10/03/2022 </t>
  </si>
  <si>
    <t>CAMARAS TIPO DOMO 5MP, DVR HIKVISION 16 CANALES, DISCO DURO SEGATE SKYHAWK 4TB, TRANSFORMADORES 12V 2A, VIDEO BALUM PASIVOS, CONECTORAS DE VOLTAJE HEMBRA Y MACHO EXPEDIENTE No.1492 DE FECHA 10/03/2022</t>
  </si>
  <si>
    <t>GABINETE PARA MONTAJE EN PARED 5RU COLOR NEGRO EXPEDIENTE No.1470 DE FECHA 06/05/2022</t>
  </si>
  <si>
    <t>MOBILIARIO PARA COMEDOR DE LAS OFICINAS MUNICIPALES EXPEDIENTES No.1474-1485 DE FECHA 12/05/2022</t>
  </si>
  <si>
    <t>DUBLIN ESPECIAL SALA PRIMIUN EXPEDIENTE No.1498 DE FECHA 06/06/2022</t>
  </si>
  <si>
    <t>Laptop HP INSPIRON, Pantalla 14" 1 Unidad de Estado Solido, Portatil de 1TB 1 Disco Duro Portatil de 1TB 7200 RPM, Expediente No. 1834 de Fecha 15/02/2024</t>
  </si>
  <si>
    <t>Escritorio Secretretarial Recto, Fabricado Con Estructura Metálica, Pedestal Con Dos Gavetas Lapiceras Y Una Gaveta De Archivo, Tablero De Melamina De 1" Medidas 1.20 X 0.60 MTS Expediente No.2063 de Fecha 03/04/2024</t>
  </si>
  <si>
    <t>Silla SEMI Ejecutiva Con Apoyabrazos, Respaldo De Malla Y Asiento De Tela Importada, Base Con 5 Rodos Dobles, Soporta 200 Libras, Expediente No.2064 de Fecha 08/04/2024</t>
  </si>
  <si>
    <t>Mueble de Madera Conacaste de 1.40x2.30mts Expediente No.2406 de Fecha 20/08/2024</t>
  </si>
  <si>
    <t>Sillas de Espera con apoyabrazos, respaldo y asiento de tela importada, Expediente No.2400 de Fecha 26/08/2024</t>
  </si>
  <si>
    <t>SECRETARIA DE ALCALDE MUNICIPAL</t>
  </si>
  <si>
    <t>Escritorio Peninsular L de Melamina 3 Gavetas Con Llave-577</t>
  </si>
  <si>
    <t>XTECH Roma Silla secretarial de Oficina color Negro AM160GEN48-571</t>
  </si>
  <si>
    <t>Computadora HP Prodesk 400 Refubished IDE: PD9AX20ING, Procesador Core I5 10TH, 8 GB RAM, 256 Disco SSD Monitor HP 22" Windescreen</t>
  </si>
  <si>
    <t>Ipresora Epson Multifuncional L3210</t>
  </si>
  <si>
    <t>Laptop HP INSPIRON 15, Pantalla 15.6 FHD Display, Intel Core 5i 1135G7, 8GB RAM, 256GB SSD, Expediente No. 1833 de Fecha 15/02/2024</t>
  </si>
  <si>
    <t>Percolador de 30 Tazas, Según Expediente No.1930 de Fecha 11/03/2024</t>
  </si>
  <si>
    <t>Impresora Multifuncional, Formato Ancho, Fotocopia, Escáner Oficio Y A4, Con Tanque De Tintas De 4 Colores, USB, WIFI, Bandeja ADF Para Escáner Y Copiar En Tamaño Oficio, Expediente No. 2112 de Fecha 17/04/2024</t>
  </si>
  <si>
    <t>Silla corporativa Giratoria de Cuerina Expediente 2289 de Fecha 04/07/2024</t>
  </si>
  <si>
    <t>Dispensador de Agua Fria y Caliente Expediente 2290 de Fecha 2290 de Fecha 15/07/2024</t>
  </si>
  <si>
    <t>SECRETARÍA MUNICIPAL</t>
  </si>
  <si>
    <t>Archivo de metal color negro de 4 gavetas</t>
  </si>
  <si>
    <t>Mueble de Madera con 12 puertas con vidrios Oscuros  de fechas 03/12/19 y 20/12/19 Facturas No. 010/011 Expediente No 6767</t>
  </si>
  <si>
    <t>Escritorio de metal color negra con formica negra de 6 gavetas</t>
  </si>
  <si>
    <t>Papelera de metal color negro de 3 entrepaños</t>
  </si>
  <si>
    <t>Archivos de metal color negro de 4 gavetas cada uno</t>
  </si>
  <si>
    <t>Impresora CANON PIXMA G2100 Serie KKDX 0410 Fact No. 01 de feccha 10-03-2016</t>
  </si>
  <si>
    <t>Computadora Laptop Marca Dell con procesador Intelcore 13-5O5U 2.0 Gh2 memoria Ram 4gb DDR3L DRAM pantalla de 15.6 operativo Uruntu Discoo duro de 500GB Factura 253 serie D Fecha 17/05/2017 Exp. 751.</t>
  </si>
  <si>
    <t>Impresora Multifuncional Marca CANON G-2110 con Sistema Original de Fabrica Serie RM300 Factura No.954, Expediente No.1169 Fecha 4/02/2020</t>
  </si>
  <si>
    <t>Silla Ejecutiva IM- 74 en Color Negro Factura No.3737, Expediente No.1206 Fecha 20/4/2020</t>
  </si>
  <si>
    <t>Computadora DELL REFF Procesador Core 13, 8GB Memoria RAM 500GB Disco Duro Monitor DELL Grado B 19" Teclado y Mause Factura No.3453 Expediente 1315 de Fecha 19/03/2021</t>
  </si>
  <si>
    <t>Impresora CANON PIXMA G3110 MFP Serie , Factura 4048699706, Expediente 1349, Fecha 13/07/2021</t>
  </si>
  <si>
    <t>Escritorio Ejecutivo Tradicional De Metal Con 5 Gavetas, Top 5/8 De 1.68*0.60*0.76</t>
  </si>
  <si>
    <t>Escritorio Peninsular L De Melamina (Con Llave En Primer Gaveta) 75cm De Altura Color Teca</t>
  </si>
  <si>
    <t>Sillas Mesh Sally</t>
  </si>
  <si>
    <t>Archivo 4 Gavetas Vertical De Metal Con Llave Color Negro</t>
  </si>
  <si>
    <t>Comedores Rectangulares Happy Con 4 Sillas</t>
  </si>
  <si>
    <t>Escaner EPSON DS-530 II COLOR SN.X8Q2048626</t>
  </si>
  <si>
    <t>CPU HP TINY 6000G2 CI3, Memoria DDR3 12GB, SSD 480GB, Serie NO.MXL716307L</t>
  </si>
  <si>
    <t>Gabinete Marca QUEST-USO Interno Color Negro-5u</t>
  </si>
  <si>
    <t>738 INY Sillas S/Brazo Afrodita Blancas</t>
  </si>
  <si>
    <t>10 INY Mesas Cuadradas Blancas</t>
  </si>
  <si>
    <t>Mesas Fija de 1.83 Metros</t>
  </si>
  <si>
    <t>Aire Acondicionado Tipo Mini Split De 12,000 Btu, Marca Mcquay Daikin En 220 Voltios</t>
  </si>
  <si>
    <t>Impresora Marca EPSON Multifuncional L3250 Con WIFI para Secretaria Municipal, Expediente No.1808 de fecha 02/02/2024</t>
  </si>
  <si>
    <t>Computadora Con Precesador Core i5 11A Generacion, 8GB de RAM, Disco Duro Solido 512 GB, Pantalla de 15.6", Camara HD 720 Windows 11 Home, Expediete No.2086 de Fecha 04/04/2024</t>
  </si>
  <si>
    <t>Sillas Ejecutiva OC239 Color Negro Expediente No.2459 de Fecha 17/09/2024</t>
  </si>
  <si>
    <t>Silla Ejecutiva OC110 Color Negro Expediente No.2459 de Fecha 17/09/2024</t>
  </si>
  <si>
    <t>DIRECCIÓN DE ADMINISTRACIÓN FINANCIERA (DAFIM)</t>
  </si>
  <si>
    <t>Link de 24 puertos marca MIC color negro, serie F30F37-A001400</t>
  </si>
  <si>
    <t>Link de 16 puertos, color negro serie B21V236000808</t>
  </si>
  <si>
    <t>Mostrador-escritorio, archivo cedro tallado, administración financiera municipal.</t>
  </si>
  <si>
    <t>Archivo de metal color negro de 2 gavetas</t>
  </si>
  <si>
    <t>Escritorio de madera para computadora pequeño</t>
  </si>
  <si>
    <t>Destructor de papel marca MARTIN YALE color gris y azul</t>
  </si>
  <si>
    <t>Archivo de metal color beige de 4 gavetas</t>
  </si>
  <si>
    <t>Papelera de metal color gris de 3 entrepaños</t>
  </si>
  <si>
    <t>Impresora CANON L-2100 Multifuncional Factura 470 del 13-07-15</t>
  </si>
  <si>
    <t>Mueble Archivero de Madera con 4 compartamientos puertas de vidrio  de fecha 08/05/19 y 27/05/19 Factura No. 10328 espedientes 1066,1074</t>
  </si>
  <si>
    <t>Computadora con Procesador 13 4G3 Memoria Ram DVD R3 disco Duro Moitor LED. 19-5 factura No. 06 de fecha 03/06/2016</t>
  </si>
  <si>
    <t>Mueble de Madera Color Caoba con diferentes compartimientos de fecha 28/11/2019 Expediente No. 1145 Factura No. 07</t>
  </si>
  <si>
    <t>Computadora DELL 100033 Coi 3 8GB Ram 500GB Disco Duro Monitor de 18" DELL Teclado Mouse Instalacion Factura No.1047 Expediente:1261 Fecha:15/10/2020</t>
  </si>
  <si>
    <t>Impresora  CANON G2110 Sistema Original, Color Negro Serie KMBD13986 Factura No.1047 Expediente:1261 Fecha:15/10/2020</t>
  </si>
  <si>
    <t>IMPRESORA EPSON DE MATRIZ LX-350 SERIE NO.Q75YJ03198 EXPEDIENTE No.1507 DE FECHA 07/07/2022</t>
  </si>
  <si>
    <t>IMPRESORA CANON G2160 SERIE No.KNSP57677</t>
  </si>
  <si>
    <t xml:space="preserve">Silla SEMI-EJECUTIVA IM- 107 en Color Negro, </t>
  </si>
  <si>
    <t>RECEPTORIA</t>
  </si>
  <si>
    <t>Mueble de Madera Para Mostrador de Receptoria e Informacion  Exp 226 de fecha 03-07-13</t>
  </si>
  <si>
    <t>CPU DELL 3010 PROCESADOR CI3, RAM DDR3 4GB, DISCO DURO 240GB SSD EXPEDIENTE No.1514 DE FECHA 20/07/2022</t>
  </si>
  <si>
    <t xml:space="preserve">Impresora EPSON Matricial FX890 </t>
  </si>
  <si>
    <t>Archivos de metal de 4 gavetas color negro Expediente No.2400 de Fecha 26/08/2024</t>
  </si>
  <si>
    <t>Impresora Epson FX-890II, Matriz de Puntos, alto Rendimiento model PB31A Serie: X3YF075209 Expediente No.2646 de Fecha 12/12/2024</t>
  </si>
  <si>
    <t>RECEPCION</t>
  </si>
  <si>
    <t>Aire Acondicionado Mini Split de 18 KBTU  Según Expediente No.1983 de Fecha 15/03/2024</t>
  </si>
  <si>
    <t>Aire Acondicionado Mini Split de 24 KBTU  Según Expediente No.1983 de Fecha 15/03/2024</t>
  </si>
  <si>
    <t>Mueble Con Cuatro Espacios y 04 Chapas Según Expediente No.2018 de Fecha 25/03/2024</t>
  </si>
  <si>
    <t>Impresora Multifuncional con Tanque de Tinta de 4 Colores, USB WF Expediente 2191 de Fecha 06/06/2024</t>
  </si>
  <si>
    <t>IUSI</t>
  </si>
  <si>
    <t>Mostrador de madera</t>
  </si>
  <si>
    <t>Impresora Marca CANON A2110 Sistema de Fabrica Multifuncinal, Instalacion y Configuracion Serie RLMT 77467 Factura No. 960, Expediente No. 1177 Fecha 03/03/2020</t>
  </si>
  <si>
    <t>CPU Lenovo Reff Procesador Core 13 4GB de Memoria Ram 250 GB Disco Duro Teclado y Mouse Factura No.3452 Expedien 1315 de Fecha 19/03/2021</t>
  </si>
  <si>
    <t>Computadora Dell 9010, Service Code No.24768427465 Y 35076421333 Procesador Core ¡5, Memoria Ram 8gb, 480gb Disco De Estado Solido, Monitor Dell 22" Regulador De Voltaje Forza 1000va, Teclado Y Mouse.</t>
  </si>
  <si>
    <t>IMPRESORA CANON PIXMA G3110 WIFI, SERIES NO. KNGB67278 Y KNGB67273</t>
  </si>
  <si>
    <t>Escritorio Peninsular L de Melamina 3 Gabetas Con Llave-577</t>
  </si>
  <si>
    <t>Archivo de Metal 4 Gavetas Color Negro</t>
  </si>
  <si>
    <t>PUENTE BERONICA MISHELL, IZTAPA</t>
  </si>
  <si>
    <t>Brochador digital de 8 canales, disco interno de 500 GB conectores BCN</t>
  </si>
  <si>
    <t>Cámaras tipo bala de 24 LCD fac/314 de fecha 28/02/2012</t>
  </si>
  <si>
    <t>Software de control de cobro y acceso vehicular tipo peaje, con control de acceso, reportes, corte fact. 253 del 07/03/2012</t>
  </si>
  <si>
    <t>Impresora Marca CANON G3110 Color negro on sistema Original de Fabrica  Factura No. 775, expediente 1077 04/06/19</t>
  </si>
  <si>
    <t>Silla Mesh Sally</t>
  </si>
  <si>
    <t>Hp Elite Desk 800 G1, Core I5 6ta Gen, 8gb Ram Ssd M2 240gb Refubrished Monitor De 19" Ups Forza Nt-511 500va/250w 6 Tomas Impresora Multifunsional Epson L3250, Con Tanque De Tintas De 4 Colores Usb Wifi Expediente 2312 de Fecha 10/07/2024</t>
  </si>
  <si>
    <t>Caja Registradora de Billetes y Monedas con cable de Conexión a Sistema, Expediente No.2441 de Fecha 06/09/2024</t>
  </si>
  <si>
    <t>Muebles Tikeros en Oficina de Peaje Para Organizar Los Tikets Y Dinero Muebles en Madera De Ciprés De 1.75 Mts, De Alto Por 3.15 Mts de Largo Con 18 Puertas Lockers y Una Puerta Completa Para Utensilios de Limpieza</t>
  </si>
  <si>
    <t>DIRECCION MUNICIPAL DE PLANIFICACION (DMP)</t>
  </si>
  <si>
    <t>Compútadora completa con Tarjeta de video Nuidia de 4G Disco duro 1 Tera BYTP Quemadora DVD Procesador Intel 7 Memoria Ram 8G y Monitor Led de 18"</t>
  </si>
  <si>
    <t>Impresora Marca CANON color Negro con Sistema original de Fabrica MG2100 fecha 04/04/2018 expediente 854 factura No. 461 Cabezal Serie G Color Negro fecha 19/03/2021</t>
  </si>
  <si>
    <t>Escritorio L Peninsular con modulo pedestal de melarmina de 3 gavetas con llave y gavinete hutch con dos puertas abatibles S/F No.4261 fecha 27/09/2018 exp 948</t>
  </si>
  <si>
    <t>Mueble de Madera color Café con 8 puertas  de  Vidrio de Fecha 30/10/2019 Factura No. 05 y de Fecha 28/11/2019  Factura No. 06 Expediente No. 1144.</t>
  </si>
  <si>
    <t>Escritorio L de 1.50 Mts con Modulo pedestal de Melarmina de 3 gavetas con llave. S/F No. 4261 Fecha 27/09/2018 Exp 948.</t>
  </si>
  <si>
    <t>Silla semi-ejecutiva IM-107 con apoyabrazos, Respaldo de tela mesh en color negro S/F No. 4261 fecha 27/09/2018 exp 948</t>
  </si>
  <si>
    <t>Cpu Intel G4400 3.3 GH2 Memoria 4G3 unidad duo disco duro Ltb, Sistema Operatiavo completo S/F No. 579 Fecha 29/10/2018 Exp 959.</t>
  </si>
  <si>
    <t>Cpu Procesador Intel Core 5 7400 -3GH2 4 core 4 threads -6MB cache LGA1151 Socket -Box Memoria Ram DDR4 de 4GB S/F No. 579 Fecha 29/10/2018 Exp 959</t>
  </si>
  <si>
    <t>Archivo de Metal Vertical de 4 Gavetas con llave General color Negro S/F No. 4261Fecha 27/09/2018 Exp 968</t>
  </si>
  <si>
    <t>Impresora CANON Serie KMBD42139 G2110 Con Sistema Continuo de Fabrica Factura No.3454 Expediente 1315 de Fecha 19/03/2021</t>
  </si>
  <si>
    <t>CPU HP 8300 SERIE NO.2UA32609VR, Procesador Core¡5, Memoria Ram 12gb, Disco Duro 500gb Ssd,Monitor Hp 23" Teclado Y Mouse.</t>
  </si>
  <si>
    <t>IMPRESORA CANON PIXMA G2110MFP SERIE NO.KMJU27918</t>
  </si>
  <si>
    <t>Aires Acondicionados Tipo Mini Split, De 18,000 Btu C/U Marca Everwell En 220 Voltios</t>
  </si>
  <si>
    <t>Desktop Core i5 6ta Gen, 8GB RAM SSD M2 240GB Refubrished, Monitor de 19" Según Expediente No.1998 de Fecha 22/03/2024</t>
  </si>
  <si>
    <t>Archivo de Metal Con 4 Gavetas, Expediente No.2061 de Fecha 08/04/2024</t>
  </si>
  <si>
    <t>Impresora Multifuncional, Con Tanque de Tinta de 4 Colores, USB, WIFI, Expediente No.2113 Fecha 17/04/2024</t>
  </si>
  <si>
    <t>400 G3 Desktop Core i5 6ta GEN, 8GB RAM, SSD 256GB Refubrished, Monitor de 19" Expediente No.2116 de Fecha 25/04/2024</t>
  </si>
  <si>
    <t>Impresora Multifuncional, Con Tanque de Tinta de 4 Colores, USB, WIFI, Expediente No.2116 Fecha 25/04/2024</t>
  </si>
  <si>
    <t>Tarjeta Grafica Evga, Nvidia Gforce Gtx1060 Sc, 3gb, Ddr5 Teclado Numerico Hp, Modelo K500y, Con Retroiluminacion Led Expeddiente 2316 de Fecha 10/07/2024</t>
  </si>
  <si>
    <t>Mause KLIP Streme Xtime Shadow Expediente No.2357 de Fecha 08/08/2024</t>
  </si>
  <si>
    <t>HP Laptop 17" Intel Core I5 13 Gen (1335u) 4.70ghz, 32gb RAM Ddr4, I1tb De SSD, WIFI 6, Conector Tipo C, Teclado numérico e Iluminado, Windows 11 Original. Color Gris Marca HP. Modelo: 17T-CN300CTO2 Serie: 5CG4045P88 Expediente No.2515 de Fecha 15/10/2024</t>
  </si>
  <si>
    <t>Computadora De Escritorio Procesadora RYZEN 5 5600g 6 Núcleos 12 Hilos Case RGB Blanco Cougar Archom Fuente Termeltake 650w 80 Pluz Bronze Motherboard B450m ASUS TUF 4 Ventiladores Corugar RGB SSD ITB Evo Samsung Memoria RAM 16gb 3200mhz G.SKILL Tridentz Tarjeta Grafica XFX Radeon RX 6600 XT. 8gb Antena Wifi Teclado + Mause Logitech Inalámbrico Mk540 2.4ghz En Español Expediente No.2577 de Fecha 13/11/2024</t>
  </si>
  <si>
    <t>Impresora HP DESIGNJET T250 24" Expediente No.2614 de Fecha 27/11/2024</t>
  </si>
  <si>
    <t>DEPARTAMENTO DE PERSONAL</t>
  </si>
  <si>
    <t>CPU clon procesador Intel Pentium core 2 Duo DCC3250 3.2 GH2 Disco Duro 500 GB 4B Ram DVD Instalaciones de programas Windows Office 2016 25/05/17</t>
  </si>
  <si>
    <t>Impresora CANON G2100 Con Sistema Original de Tinta Serie KKRP39169, Expediente No.1221. Fecha 02/06/2020</t>
  </si>
  <si>
    <t>Fotocopiadora Toshiba E 355/356 Pef, Con Adf Duplex Automático, Compaginador, 2 Bandejas De Papel Byppos Y Caset Gran Capacidad, Corectibidad De Red Y Sean S/C2c30884</t>
  </si>
  <si>
    <t xml:space="preserve"> IMPRESORA CANON PIXMA G3110 WIFI, SERIE NO.KNGB81799</t>
  </si>
  <si>
    <t xml:space="preserve"> CPU HP 8300 CI5, MEMORIA RAM 8GB, SSD 480GB ADATA SERIE NO.MXL2391892 Expediente 1543 de Fecha 23/09/2022</t>
  </si>
  <si>
    <t>Impresora Con Tanque de Tinta 4 Colores, USB, Wifi, Imprime Fotografia, PVC y DVD Según Expediente No.1914 de Fecha 01/03/2024</t>
  </si>
  <si>
    <t>G 3 Descktop Core i5 6ta Gen, 8GB RAM SSD M2 240GB Refubrished, Monitor de 19" según Expediente No2023 de Fecha 25/03/024</t>
  </si>
  <si>
    <t>Silla para cajero con apoyabrazos, respaldo y asiento de tela Imporada Expediente No.2400 de Fecha 26/08/2024</t>
  </si>
  <si>
    <t>Baterias De Sillas de 3 Cuerpos, Con Estructura de Metal Cromado, Asiento Y Respaldo Metalico, Barra Central Solida Expediente No.2439 de Fecha 18/09/2024</t>
  </si>
  <si>
    <t>OFCINA DE INFORMACION</t>
  </si>
  <si>
    <t>OFICINA DE LA MUJER</t>
  </si>
  <si>
    <t>Escritorio de metal color negro con formica color café sin gavetas</t>
  </si>
  <si>
    <t>Impresora CANON G2100 Con Sistema Original De Tinta Serie KKRP39252, Factura 1013, Expediente No.1221. Fecha 02/06/2020</t>
  </si>
  <si>
    <t>Impresora CANON G2110 Con Sistema Original de Tinta Serie , Factura 647644558, Expediente No. 1341, Fecha 08/06/2021</t>
  </si>
  <si>
    <t>Archivo de Metal 4 Gavetas Color Negro Factura 3539945712, Expediente 1340, Fecha 08/06/2021</t>
  </si>
  <si>
    <t>Computadora Completa CPU Mini DELL 9020 C15, Memoria RAM 8GB, Disco Duro 1TB, Teclado y Mause Monitor DELL 22" Widesceem Grado "A" Factura 829113590 Expediente No.1339, Fecha 08/06/2021</t>
  </si>
  <si>
    <t>Impresora CANON G2110 Con Sistema Original de Tinta Serie , Factura 3494267496, Expediente No. 1349, Fecha 13/07/2021</t>
  </si>
  <si>
    <t>CPU HP C13, Memoria RAM 4GB, Disco Duro 500GB Factura 3100657046, Expediente 1349, Feche 13/07/2021</t>
  </si>
  <si>
    <t>Computadora Laptop i5, Core i3 12Gen. 8GB Ram, SSD NVME 256GB, FHD 15.6" Según Expediente No. 1934 de Fecha 11/03/2024</t>
  </si>
  <si>
    <t>Impresora Multifuncional Según Expediente de Fecha 11/03/2024</t>
  </si>
  <si>
    <t>Desktop Core i5 6ta Gen, 8GB RAM SSD M2 240GB Refubrished, Monitor de 19" Según Expediente No.1999 de Fecha 22/03/2024</t>
  </si>
  <si>
    <t>Laptop i5, Intel Core i3 12Gem,  8GB Ram, SSD NVME 256 GB, FHD 15.6", Según Expediente No.2024 de Fecha 25/03/2024</t>
  </si>
  <si>
    <t>Escritorio Ejecutivo en L, Fabricado con Estructura de Lamina de Acero, Pedestal con dos Gevetas Lapiceras y Una Gaveta de Archivo, Tablero de melamina 1.50X1.50X0.60 MTS Expediente No.2062 de Fecha 03/04/2024</t>
  </si>
  <si>
    <t>Mueble Archivero , sin Puertas de madera Cenicero Expediente 2256 de Fecha 18/07/2024</t>
  </si>
  <si>
    <t>Escaner de Documentos, marca EPSONDS-530II, escanea a Color duplex, resolucion 600 dpi, velocidad de escaneo 35 ppm/70ipm Expediente No.2402 de Fecha 20/08/2024</t>
  </si>
  <si>
    <t>Computadora Dell Optiplex, Intel Core I3, 6th Gen, 8gb Ram, 240gb Ssd, Monitor, Teclado, Mouse Y Conector Wifi(Refurbished) Expediente No.2402 de Fecha 20/08/2024</t>
  </si>
  <si>
    <t>Silla Gerencial con Apoyabrazos, Respaldo de Malla y Asiento de Tela Importada, Base con 5 Rodos Dobles, Reclinable, Soporte Lumbar, Soporta 225 Libras, Expediente No.2064 de Fecha 08/04/2024</t>
  </si>
  <si>
    <t>Laptop Intel Core i3 11 GEN, 8GB de RAM DDR4, 256SSD, Pantalla FHD, Teclado Numerico, Expediente No.2114 de Fecha 17/04/2024</t>
  </si>
  <si>
    <t>Laptop i5, Intel Core i3-i2 15UGEN, 8GB RAM, SSD 256GB, FHD 15.6" LED, Color Gris (Open Box) Expediente No.2117 de Fecha 25/04/2024</t>
  </si>
  <si>
    <t>Impresora Multifusional Con Tanque De Tintas De 4 Colores, Usb Wifi Expediente 2190 de Fecha 20/05/2024</t>
  </si>
  <si>
    <t>Escáner de Documentos, Marca Epson Ds-530ii, Escanea a Color Dúplex Resolución 600 Dpi, Velocidad de Escaneo de 35ppm/70ipm Expediente No.2343 de Fecha 08/08/2024</t>
  </si>
  <si>
    <t>RELACIONES PUBLICAS</t>
  </si>
  <si>
    <t>Escritorios  L de 1.50 Mts con Modulo Pedestal  de Melarmina de 3 gavetas con llave. S/F No. 4261 Fecha 27/09/2018 Exp 948</t>
  </si>
  <si>
    <t>Cámara Canon 90d Con 18-135mm, 01 Lente Canon EF 75-300mmf/4-5.6iii, 01 Memoria Sandisk 64GB Extreme Pro 170 MB/S Fecha 08/12/2021 Exp 1405</t>
  </si>
  <si>
    <t>Laptop MSI GF65, THIN, Procesador i7 Ioman GEN 16GB DDR4, 1TB Almacenamiento SSD M.2 Grafica Integrada GTX I660TI, Expediente 2102 de Fecha 30/04/2024</t>
  </si>
  <si>
    <t xml:space="preserve">ENCARGADO DE COMPRAS </t>
  </si>
  <si>
    <t>Computadora de Escritorio cori 13 8gb ram DDR4  procesador Intel Coret 13-7100 3.9 GH2 unidad de DVD disco factura No. 253 serie D fecha 17/05/2017 Expediente 751.</t>
  </si>
  <si>
    <t>Impresora EPSON L3110 Con Sistema Continuo de Fabrica Factura No.3454 Expediente 1315 de fecha 19/03/2021</t>
  </si>
  <si>
    <t>Impresora Multifuncional Con Tanque de Tinta, USB, WIFI, L3250 EPSON, 4 Colores (CMYK), Expediente No.1830 de Fecha 15/02/2024</t>
  </si>
  <si>
    <t>Escaner De Documentos Epson Ds-53011. Escanea A Color Duplex Resolucion 600 Dpi, Velocidad De Escaneo De 35 Ppm/70ipm Expediente 2310 de Fecha 10/07/2024</t>
  </si>
  <si>
    <t>OFICINA MUNICIPAL DE DESARROLLO ECONOMICO LOCAL</t>
  </si>
  <si>
    <t>Equipo  de Computadora DC G44000 3.3 GHZ  Disco Duro 1TB Memoria de 4GC Quemador Monitor  de 19.5 Sistema Operativo Completo  Fecha 02/03/18 Expediente 845 Factura No. 442</t>
  </si>
  <si>
    <t xml:space="preserve">Impresora Marca CANON MG2100 con sistema de Fabrica Multifuncional Fecha 02/03/2018 Expediente 845 Factura No. 442 </t>
  </si>
  <si>
    <t>TRABAJADORA SOCIAL MUNICIPAL</t>
  </si>
  <si>
    <t>Laptop Notebook Dell 13493 SPD 4GB Ramdisco Duro Windoms 10 Silver 14.0 HP Serie 18KQ723 Factura No.1024 Expediente No.1228 Fecha 03/07/2020</t>
  </si>
  <si>
    <t>Impresora CANON Prixma 2100 Con Sistema Original Serie KLWY664195 Factura No.1024 Expediente No.1228 Fecha 03/07/2020</t>
  </si>
  <si>
    <t xml:space="preserve">JUEZ ASUNTOS MUNICIPALES </t>
  </si>
  <si>
    <t>Escritorio tipo ejecutivo, con modular p/compu. Archivo y Librera todo de madera de cedro tallado, fact. 1428 del 29-02-2012.</t>
  </si>
  <si>
    <t>Impresora CANON PIXMA G3160 WIFI Multifuncional Expediente 1709 Fecha 22/08/2023</t>
  </si>
  <si>
    <t>Desktop Core i5 6ta Gen, 8GB RAM SSD M2 240GB Refubrished, Monitor de 19" Según Expediente No.2001 de Fecha 22/03/2024</t>
  </si>
  <si>
    <t>Laptop i5, Intel Core i3 12Gem,  8GB Ram, SSD NVME 256 GB, FHD 15.6", Según Expediente No.2026 de Fecha 25/03/2024</t>
  </si>
  <si>
    <t>Aire Acondicionado Mini Split de 12KBTU, Según Expediente No.2122 de Fecha 17/04/2024</t>
  </si>
  <si>
    <t>Escaner de Documentos, Escanea a Color Duplex, Resolucion 600 DPI, Velocidad de Escaneo 35 PPM/701PM, Expediente No.2097 de Fecha 29/04/2024</t>
  </si>
  <si>
    <t xml:space="preserve">OFICINA DE LA UNIDAD DE GESTION AMBIENTAL </t>
  </si>
  <si>
    <t>Computadora Completa Intel Pentium G4400 3.3 GH2 Memoria Ram 4GB disco duro ltr Unidad duo monitor de 18.5 Dell Sistema Operativo windo 7 Officre 2016 S/F No. 578  Fecha 29/10/2018 Exp. 961</t>
  </si>
  <si>
    <t>Impresora Municipal CANON G-2110 Con sistema Original de Fabrica Serie KLMT98389. Factura No.955. Expediente No. 1168</t>
  </si>
  <si>
    <t>Monitor HP 17" Grado A Factura No.3451 Expediente 1315 de Fecha 19/03/2021</t>
  </si>
  <si>
    <t>UPS CDP 750 VA Factura No.3451 Expediente 1315 de Fecha 19/03/2021</t>
  </si>
  <si>
    <t>Pantalla de Proyeccion con Tripode 92, Expediente No.1826 de Fecha 16/02/2024</t>
  </si>
  <si>
    <t>CLINICA MUNICIPAL</t>
  </si>
  <si>
    <t>Sillas Operador S101 Factura No.1894992454 Expediente1307  de Fecha 04/03/2021</t>
  </si>
  <si>
    <t>Escritorios de Informacion Para Clinicas Medicas Factura No.3676129795 Expediente 1310 de Fecha 11/03/2021</t>
  </si>
  <si>
    <t>ESTANTERIAS DE METAL DE 2.13 MTS. DE ALTO CON 5 ENTREPAÑOS DE 1.00 X 0.30 MTS. EN COLOR NEGRO</t>
  </si>
  <si>
    <t>Computadora Reff HP 8300 Serie No.2UA3060JBS, Procesadora Core ¡5, Memoria Ram 4GB, Disco Duro 500GB, Monitor HP23" Teclado y Mause</t>
  </si>
  <si>
    <t>Impresora Canon G2160 Serie No.KMTL61403</t>
  </si>
  <si>
    <t>Estanterias de Metal para la Clinica Municipal, Expediente No.1880 de fecha 21/02/2024</t>
  </si>
  <si>
    <t>Aire Acondicionado Mini Split de 12 KBTU  Según Expediente No. 1908 de Fecha 23/02/2024</t>
  </si>
  <si>
    <t>Aire Acondicionado Mini Split de 18 KBTU  Según Expediente No.1908 de Fecha 23/02/2024</t>
  </si>
  <si>
    <t>Horno Microondas, Según Expediente No.1930 de Fecha 11/03/2024</t>
  </si>
  <si>
    <t>Refrigeradora de 10 Pies, Según expediente 1930 de Fecha 11/03/2024</t>
  </si>
  <si>
    <t>Aire Acondicionado Mini Split de 12KBTU, Según Expediente No.1982 de Fecha 20/03/2024</t>
  </si>
  <si>
    <t>Silla secretarial con apoyabrazos, respaldo y asiento de tela importada Expediente No.2400 de Fecha 26/08/2024</t>
  </si>
  <si>
    <t>ENCRAGADO DE BODEGA</t>
  </si>
  <si>
    <t>Comutadoras HP Refurbished, Con Procesador Core CI3, Memoria RAM 8GB, SSD 128 GB, Monitor HP 19" Windescreen, Teclado y Mause</t>
  </si>
  <si>
    <t>Muebles Tipo Z un Nivel</t>
  </si>
  <si>
    <t>Escritorios Peninsulares L de Melamina con 3 Gavetas  75CM de Altura Color Caoba</t>
  </si>
  <si>
    <t>Archivos de 4 Gavetas Vertical De Metal Con Llave Color Negro</t>
  </si>
  <si>
    <t>Impresora Multifuncional EPSON L3250 con Tanque de Tinta 4 Colores, USB, WIFI, Según Expediente No.1913 Fecha 01/03/2024</t>
  </si>
  <si>
    <t>Computadora Laptop i5, Core i3 12Gen. 8GB RAM SSD NVME 256 GB, GHD 15.6" Mouse Logitech Inalambrico Con Receptor  USB, Según Expediente No. 1928 de Fecha 05/03/2024</t>
  </si>
  <si>
    <t>Estanterias de Metal, Expediente No.2019 de fecha 21/03/2024</t>
  </si>
  <si>
    <t>Cajas Plasticas Con Tapadera, Según Expediente No.2019 de Fecha 21/03/2024</t>
  </si>
  <si>
    <t>Impresora Multifunsional Con Tanque De Tintas De 4 Colores, Usb Wif Expediente 2189 de Fecha 20/05/2024</t>
  </si>
  <si>
    <t>Juegos De Mesas Triangulares Con Formica Para Parvulos (1 Mesa Y 1 Silla) Sillas Fijas Tapizadas De Cuerina</t>
  </si>
  <si>
    <t>Archivo de Metal de Cuatro Gavetas Fabricado Con Lamina de Acero Calibre 0.6mm, Cerradura Centran Con Chapa Tipo Paleta de 3/4 Pintado Con Pintura en Polvo Al Horno, Medidas Altura 132.50mts Ancho 47cms Fondo 0.54 Cms Expediente No.2516 de Fecha 14/10/2024</t>
  </si>
  <si>
    <t>OFICINA MUNICIPAL DE SEGURIDAD ALIMENTARIA Y NUTRICIONAL</t>
  </si>
  <si>
    <t>IMPRESORA CANON PIXMAN G2160 MULTIFUNCIONAL MEGATANK EXPEDIENTE No.1522 DE FECHA 23/08/2022</t>
  </si>
  <si>
    <t xml:space="preserve"> COMPUTADORA TODO EN UNO DELL VOSTRO CI3 23" MEMORIA RAM 8GB, DISCO DURO 240GB,CAMARA WEB, WIFI, TECLADO Y MAUSE. REG TYPE W02C001 EXPEDIENTE No.1526 DE FECHA 24/08/2022</t>
  </si>
  <si>
    <t xml:space="preserve">POLICIA MUNICIPAL DE TRANSITO </t>
  </si>
  <si>
    <t>Computadora HP REFF Procesador Core 15 8GB Memoria RAM 7TB Disco Duro Monitor Lenovo Grado A 19" Teclado y Mause Factura No.3450 Expediente 1314 de Fecha 19/03/2021</t>
  </si>
  <si>
    <t>Impresora CANON Color Negro G 2110 Pixma Multifuncional con Sistema Original de Tinta Serie , Factura 1636452833, Expediente 1349, Fecha 13/07/2021</t>
  </si>
  <si>
    <t>CPU HP REFURBISHED CI3 6TH, Memoria RAM 8GB, SSD 256GB, 01 Monitor HP 19" A Cuadrado, 01 Teclado Y Mouse USB MEETION AT100</t>
  </si>
  <si>
    <t>ENCARGADO DE MANTENIMIENTO DE CALLES</t>
  </si>
  <si>
    <t>Mueble de Madera de conacaste P/ Stanteria 24-01-13 Fac 51</t>
  </si>
  <si>
    <t>Desktop Core i5 6ta Gen, 8GB RAM SSD M2 240GB Refubrished, Monitor de 19" Según Expediente No.2000 de Fecha 22/03/2024</t>
  </si>
  <si>
    <t>Impresora Multifuncional EPSON L3250, Con Tanque de Tinta de 4 Colores, USB WIFI, Expediente No.2093 Fecha 11/04/2024</t>
  </si>
  <si>
    <t>ASESORES JURIDICOS</t>
  </si>
  <si>
    <t xml:space="preserve">LAPTOP  DELL con procesasor core 7 8va generacion de 2.7 GH2 8GB de memoria Ram, Disco Duro de 1 tera  16 GB Intel Obtane Pantalla de 15  windos 10 home service tag. 9MM8WZ  según Factura No. 2417 de Fecha 04/10/2019 </t>
  </si>
  <si>
    <t>IMPRESORA CANON PIXMA G3160 MULTIFUNCIONAL SERIE NO.KNSV02105</t>
  </si>
  <si>
    <t xml:space="preserve"> SWITCH NEXXT 16 PRO NAXOS 1600R SERIE NO.164U1210201380</t>
  </si>
  <si>
    <t>RACK NEXXT PRO FIXED 600X450MM, ARMARIO PARA PARED</t>
  </si>
  <si>
    <t>03 ROUTER NEXXT WIRELESS NEBULA 30PLUS ARNO2304U6, 02 ROUTER NEXXT INALAMBRICO NEBULA 301 PLUS</t>
  </si>
  <si>
    <t xml:space="preserve"> IPRESORA EPSON MULTIFUNCIONAL L3250 WIFI SERIE NO.XAGZ030718 EXPEDIENTE No.1515 DE FECHA 20/07/2022</t>
  </si>
  <si>
    <t>Archivo de 4 Gavetas de Metal Con Llave Color Negro</t>
  </si>
  <si>
    <t>GERENTE ADMINISTRATIVO</t>
  </si>
  <si>
    <t xml:space="preserve"> IMPRESORA CANON G2160 De Expediente 1546 de Fecha 30/09/2022</t>
  </si>
  <si>
    <t>CONSEJAL PRIMERO</t>
  </si>
  <si>
    <t>CULTURA Y DEPORTES</t>
  </si>
  <si>
    <t>Computadora Dessktop Core I5 6ta Gen, 8gb Ram Ssd M2 240gb Refubrished, Monitor De 19" Expediente 2187 de Fecha 20/05/2024</t>
  </si>
  <si>
    <t>1232.05.00</t>
  </si>
  <si>
    <t xml:space="preserve">ALCALDE MUNICIPAL </t>
  </si>
  <si>
    <t>Televisor Marca Samsung de 51" PL51E450 Fact. 103 de 25/05/12</t>
  </si>
  <si>
    <t>ENCARGADO DE EVENTOS SOCIALES MUNICIPALES</t>
  </si>
  <si>
    <t>Equipo de Sonido y Audio con bocinas y tornamesa marca NUMARK PAVEY- EURO</t>
  </si>
  <si>
    <t>1232.06.00</t>
  </si>
  <si>
    <t>DE TRANSPORTE</t>
  </si>
  <si>
    <t>Pick-up Nuevo Marca TOYOTA Modelo 2016 Color Plateado Metalico Line HILUX Tonelaje 1 Asientos 05, Combustible DIESEL, 04 Cilindros, 04 Puertas Ejes 02, Centrimetros Cubicos 2,982 ROLLBAR Serie MROHZ8CD3GO501854 VIN MROHZ8CD3GO501854 CHASIS MROHZ8CD3GO5018</t>
  </si>
  <si>
    <t xml:space="preserve">Blindaje para Vehiculo Nuevo  Marca TOYOTA Modelo 2016 Color Plateado Metalico Line HILUX Tonelaje 1 Asientos 05, Combustible DIESEL, 04 Cilindros, 04 Puertas Ejes 02, Centrimetros Cubicos 2,982 ROLLBAR Serie MROHZ8CD3GO501854 VIN MROHZ8CD3GO501854 CHASIS </t>
  </si>
  <si>
    <t>Un PICK-UP Nuevo Doble Cabina 4X4marca Toyota Modelo 2021 Color plateado Metálico Línea: HILUX Tonelaje 1.00 Asientos: 5combustible: Diésel Puertas: 4 Cilindros:4 Ejes:2 C.C:2755 Caja Automática Polarizado. Serie:8AJHA3CD0M2103072 Chasis:8AJHA3CD0M2103072 Motor:1GD-4815156</t>
  </si>
  <si>
    <t>Blindaje para Vehiculo tipo PICK-UP Doble Cabina 4X4marca Toyota Modelo 2021 Color plateado Metálico Línea: HILUX Tonelaje 1.00 Asientos: 5combustible: Diésel Puertas: 4 Cilindros:4 Ejes:2 C.C:2755 Caja Automática Polarizado. Serie:8AJHA3CD0M2103072 Chasis:8AJHA3CD0M2103072 Motor:1GD-4815156</t>
  </si>
  <si>
    <t>Camion Marca: HINO, VIN/Serie:JHHBFS6E7SK003214, Linea: LY230L-HBMLS, Año/Modelo: 2025, Color: Blanco, Chasis: JHHBFS6E7SK003214, Motor:5L6365488, Toneladas: 1.90, Ejes: 2, Asientos: 3, Cilindros: 4, C.C.:2986, Poliza: 2964701358, Fecha: 22/02/2024, Puertas: 2, Combustible: Diesel. Expediente No. 2384 de Fecha 13/08/2024</t>
  </si>
  <si>
    <t>Camion Marca: HINO, VIN/Serie:JHHBFS6E9SK003179, Linea: LY230L-HBMLS, Año/Modelo: 2025, Color: Blanco, Chasis: JHHBFS6E9SK003179, Motor:5L6365401, Toneladas: 1.90, Ejes: 2, Asientos: 3, Cilindros: 4, C.C.:2986, Poliza: 2964701411, Fecha: 22/02/2024, Puertas: 2, Combustible: Diesel. Expediente No. 2384 de Fecha 13/08/2024</t>
  </si>
  <si>
    <t>Vehiculo Marca MITSUBISHI  estilo 1.200 GLS 4WD Modelo 2012 Desplazamiento 3200CC. Motor 2643 puerta 04 tipo Pick-up Color Plateado Metalico Capacidad 1 tonelada conbustible Diesel Poliza 324130116 Ejes 2 Cilindros 4 Asientos 05 vin MMBJNKB80C</t>
  </si>
  <si>
    <t xml:space="preserve">POLICIA MUNICIPAL DE TRANSITO PMT </t>
  </si>
  <si>
    <t>Motocicleta nueva marca Yamaha Linea XTZ 125E chasis No. LBPKE1807J0074915, Motor E3N2E-084080, Centimetros cubicos 125,ejes2,asientos2 Cilindros1,combustible gasolina, velocidades5,color blanco  con Franjas Multicolor,Modelo 2018 Poliza de Importacion 2448501529</t>
  </si>
  <si>
    <t>Motocicleta Nueva marca Yamaha linea XTZ 125E Chasis No. LBPKE1802J0073820, Motor E3N2E-083130,Centimetros cubicos 12, Ejes 2, asientos2, cilindros1 combustible Gasolina, velocidades 5, color Blanco con Franjas Multicolor modelo 2018 poliza de importacion 2448501511</t>
  </si>
  <si>
    <t>Un PICK-UP Nuevo Doble Cabina 4X4 Marca TOYOTA Modelo 2021 Color Súper Blanco II Línea: HILUX Tonelaje 1.00 Asientos: 5 Combustible: Diésel Puertas: 4 Cilindros:4 Ejes:2 C.C:2393 Caja Mecánica. Serie: 8AJFB3CD1M1516287 Chasis: 8AJFB3CD1M1516287 Motor: 2GD-4817543</t>
  </si>
  <si>
    <t>1232.06.0</t>
  </si>
  <si>
    <t>Rotulacion de Patrulla, Tamalera Luz Led Para El PICK-UP Nuevo Doble Cabina 4X4 Marca TOYOTA Modelo 2021 Color Súper Blanco II Línea: HILUX Tonelaje 1.00 Asientos: 5 Combustible: Diésel Puertas: 4 Cilindros:4 Ejes:2 C.C:2393 Caja Mecánica. Serie: 8AJFB3CD1M1516287 Chasis: 8AJFB3CD1M1516287 Motor: 2GD-4817543</t>
  </si>
  <si>
    <t>Una Panel Nueva Marca; Toyota, Modelo;2022, Color; Blanco, Línea; Hiace, Tonelaje; 1.50, Asientos;3, Combustible; Diésel, Puertas;5, Cilindros;4, Ejes;2, C.C.;2494, Caja; Mecánica, Serie; JTFHS02P3N0109266, VIN; JTFHS02P3N0109266, Chasis; JTFHS02P3N0109266, Motor; 2KDB104670
SERIE;JTFHS02P3N0109266, VIN;JTFHS02P3N0109266, CHASIS;JTFHS02P3N0109266, MOTOR;2KDB104670</t>
  </si>
  <si>
    <t>Motocicleta Marca: HONDA Línea: XR150L Modelo: 2024 Motor: KD07E-2438877 CHASIS: LTMKD1195R5115813 Color: Blanco Rojo Negro Franjas Multicolor Asientos: 2 Cilindros: 1 Desplazamiento: 149CC Poliza 305-4707620 VIN: LTMKD1195R5115813 Combustible: Gasolina</t>
  </si>
  <si>
    <t>1232.07.00</t>
  </si>
  <si>
    <t xml:space="preserve">DE COMUNICACIONES </t>
  </si>
  <si>
    <t xml:space="preserve">Radios Neural Con pantalla Bateria y Cargador Color Negro  Factura No. 261, Fecha 30/10/2019 Expediente No. 1126 </t>
  </si>
  <si>
    <t>SMART TV DE 55¨ UN55RU7100 UHD AK SAMSUNG</t>
  </si>
  <si>
    <t>Telefono inalambrico digital dual Panasonic Modelo: KXTGC352, COLOR NEGRO, Serie: 4DAFE001377, Expediente No.2544 de Fecha 22/10/2024</t>
  </si>
  <si>
    <t>Telefono inalambrico digital dual, Panasonic Modelo: KXTGÑ432B, Color: Negro, Serie: 2JCFA032704, Expediente No.2544 de Fecha 22/10/2024</t>
  </si>
  <si>
    <t>PUENTES</t>
  </si>
  <si>
    <t>KIT Camara DAHUA Fijas 2MPx, HDCVI, XVR 16 Canales, 2TB disco duro, 120mts cable UTP CAT5E, 6 Conectores de energia y video, 2 rengletas, 6 tomas de conexión, Marca: DH-HAC-B1A21N, Color Blanco, Serie: AB03EE3PAN7FB52, Expediente No.2545 de Fecha 22/10/2024</t>
  </si>
  <si>
    <t>KIT Camara DAHUA Fijas 2MPx, HDCVI, XVR 16 Canales, 2TB disco duro, 120mts cable UTP CAT5E, 6 Conectores de energia y video, 2 rengletas, 6 tomas de conexión, Marca: DH-HAC-B1A21N, Color Blanco, Serie: AB03EE3PANB75B6, Expediente No.2545 de Fecha 22/10/2024</t>
  </si>
  <si>
    <t>KIT Camara DAHUA Fijas 2MPx, HDCVI, XVR 16 Canales, 2TB disco duro, 120mts cable UTP CAT5E, 6 Conectores de energia y video, 2 rengletas, 6 tomas de conexión, Marca: DH-HAC-B1A21N, Color Blanco, Serie: AB03EE3PAN94BA1, Expediente No.2545 de Fecha 22/10/2024</t>
  </si>
  <si>
    <t>KIT Camara DAHUA Fijas 2MPx, HDCVI, XVR 16 Canales, 2TB disco duro, 120mts cable UTP CAT5E, 6 Conectores de energia y video, 2 rengletas, 6 tomas de conexión, Marca: DH-HAC-B1A21N, Color Blanco, Serie: AB03EE3PAN0E4BD, Expediente No.2545 de Fecha 22/10/2024</t>
  </si>
  <si>
    <t>KIT Camara DAHUA Fijas 2MPx, HDCVI, XVR 16 Canales, 2TB disco duro, 120mts cable UTP CAT5E, 6 Conectores de energia y video, 2 rengletas, 6 tomas de conexión, Marca: DH-HAC-B1A21N, Color Blanco, Serie: AB03EE3PANF0EFE, Expediente No.2545 de Fecha 22/10/2024</t>
  </si>
  <si>
    <t>KIT Camara DAHUA Fijas 2MPx, HDCVI, XVR 16 Canales, 2TB disco duro, 120mts cable UTP CAT5E, 6 Conectores de energia y video, 2 rengletas, 6 tomas de conexión, Marca: DH-HAC-B1A21N, Color Blanco, Serie: 9D07374PBV06E48, Expediente No.2545 de Fecha 22/10/2024</t>
  </si>
  <si>
    <t>Camara tipo domo, DAHUA fija 2MPx103grados, HDCVI, 40mts cable UTP CAT5E, 2 Conectores de energia y video, 2 tomas de conexión, Modelo DH-AC-T1A21N, Color: Blanco, Serie: 9D07368PAX50957 Expediente No.2545 de Fecha 22/10/2024</t>
  </si>
  <si>
    <t>Cajas Plexo Exterior IP65 4x4 Pulgada, Expediente No.2545 de Fecha 22/10/2024</t>
  </si>
  <si>
    <t>2TB de Almacenamiento de mejora Expediente No.2545 de Fecha 22/10/2024</t>
  </si>
  <si>
    <t>Monitor LED AOC HD TV 22B3HM FHD de 21.5 Pulgadas, Marca: AOC, Modelo: 22B3H, Color: Negro, Serie: WXDQ6HA001883 Expediente No.2545 de Fecha 22/10/2024</t>
  </si>
  <si>
    <t>KIT camara DAHUA fijas 2MPx, 20MT IR, XVR 16 Canales, 2TB disco duro, 220mts cable UTP CAT5E, 11 Conectores de Energia, y video, Regletas de 6 tomas de Conexión Expediente No.2423 de Fecha 29/08/2024</t>
  </si>
  <si>
    <t>Camaras tipo Domo HDCVI 5mpx 103 grados, Lente 2.8mm, 40mts cable UTP CAT5E, 2 Conectores de energia y video Expediente No.2423 de Fecha 29/08/2024</t>
  </si>
  <si>
    <t>Monitor LED Samsung HDTV T4300 de 32 Pulgadas Expediente No.2423 de Fecha 29/08/2024</t>
  </si>
  <si>
    <t>DMP</t>
  </si>
  <si>
    <t>Convertidor de Display PORT a VGA Expediente No.2577 de Fecha 13/11/2024</t>
  </si>
  <si>
    <t>Camara Canon Eos R8, Incluye Mochila Tripode, Memoria Sd 32gbm Bateria Y Cargador, Correa Expediente 2170 de Fecha 14/05/2024</t>
  </si>
  <si>
    <t>Flash GODOX V860II Expediente 2171 de Fecha 20/05/2024</t>
  </si>
  <si>
    <t>Lente angular TOKINA OPERA 16-28MM F2.8 Para CANON EF FULL-FRAME Expediente No.2569 de Fecha 07/11/2024</t>
  </si>
  <si>
    <t>Radios SMART SR5000 con Bateria y Cargador color Negro Factura No. 261 de Fecha 30/10/2019 Expediente No. 1126</t>
  </si>
  <si>
    <t>Radio SMART RS5000 con Bateria y cargador Color Negro Fecha 26/11/2019 Factura No. 276 Expediente No. 1135</t>
  </si>
  <si>
    <t>Radio Neural con Pantalla Bateria y Cargador Color Negro Fecha 26/11/2019 Factura No. 276 Expediente No. 1135</t>
  </si>
  <si>
    <t>TIERRAS Y TERRENOS</t>
  </si>
  <si>
    <t>1233.00.00</t>
  </si>
  <si>
    <t>Terreno municipal donde se encuentra ubicado, el edificio municipal, Salon de usos multiples, Bodega municipal y Estación de Bomberos</t>
  </si>
  <si>
    <t xml:space="preserve">Terreno para utilización de calle de acceso al puente Beronica Mishell documento de propiedad de fecha 05-10-07 </t>
  </si>
  <si>
    <t>Terreno para paso de servidumbre en aldea Atitan a Aldea Atitancito</t>
  </si>
  <si>
    <t>1237.00.00</t>
  </si>
  <si>
    <t>OTROS ACTIVOS FIJOS</t>
  </si>
  <si>
    <t>Aire Acondicionado tipo mini Split 12000 BTU 22OV Voltios Factura 112 serie A fecha 28/04/2017 Expediente 742</t>
  </si>
  <si>
    <t>Equipo de Aire Acondicionado Nuevo Tipo Piso Techo con Capacidad de Enfriamiento de 36000 BTU 220V 60HZ Marca Everwell. Según Factura No. 549 de Fecha 08/06/2018 Expediente 883.</t>
  </si>
  <si>
    <t>Podium en Acrilico de 10mm en Medidas de 1.15 de Alto por 40 de Ancho y 30 de profundidad, con Personalizacion en la Parte de Enfrente, Expediente No.1819 de Feche 12/02/2024</t>
  </si>
  <si>
    <t>SECRETARIA DEL ALCALDE</t>
  </si>
  <si>
    <t>Refrigeradora GRS 10 Pies, Expediente No.1874 de Fecha 21/02/2024</t>
  </si>
  <si>
    <t>Dispensador De Agua Whirlpool De Mesa, Expediente No.1874 de Fecha 21/02/2024</t>
  </si>
  <si>
    <t>Horno Tostador Mabe HTM09N, Expediente No.1874 de Fecha 21/02/2024</t>
  </si>
  <si>
    <t>Cafetera de 12 Tazad, Expediente No.2143 de Fecha 30/04/2024</t>
  </si>
  <si>
    <t>Estufa De Mesa ECOVOLCAN 3 Hornillas, Expediente No.1874 de Fecha 21/02/2024</t>
  </si>
  <si>
    <t>Maquina Cosedora de Sacos, Expediente 1953 de Fecha 12/03/2024</t>
  </si>
  <si>
    <t>Dispensador de Agua GRS DA-852T-S Frio/Caliente Expediente No.2514 de Fecha 15/10/2024</t>
  </si>
  <si>
    <t>Dispensador de Agua GRS DA-BS2T-5 Frio/Caliente Expediente No.2553 de Fecha 20/11/2024</t>
  </si>
  <si>
    <t>Tarima con gradas Expediente 2185 de Fecha 20/05/2024</t>
  </si>
  <si>
    <t>Bomba de 1/2 Caballos Expediente 2244 de Fecha 11/06/2024</t>
  </si>
  <si>
    <t>Aires Acondicionados MINI SPLIT de 12KBTU Expediente No.2415 de Fecha 26/08/2024</t>
  </si>
  <si>
    <t>DIRECCION FINANCIERA MUNICIPAL</t>
  </si>
  <si>
    <t>Aire Acondicionado de 18000 BTU Marca Everwell color Blanco 208/230 Voltios, Según Factura No. 143 fecha 19/09/19  Expediente No. 1106</t>
  </si>
  <si>
    <t>Lectores De Huella Con Lcd 2.4" Maximo 1000 Huellas Con Traslado De Informacion Usb Y Tcp/Ip 2 Punto De Red Cat 5e 1 Switch De 5 Puertos, Configuracion Y Capacitacion De Uso De Dispos Factura No.378957388 Expediente No.1378 de Fecha 07/10/2021</t>
  </si>
  <si>
    <t>SECRETARIO MUNICIPAL</t>
  </si>
  <si>
    <t>Aire Acondicionado  Minisplit de 12000 BTU Marca EVERWELL  color Blanco  208/230 voltios según Factura No. 143 fecha 19/09/19 expediente No. 1106</t>
  </si>
  <si>
    <t xml:space="preserve">JUEZ DE ASUNTO MUNICIPALES </t>
  </si>
  <si>
    <t>Aire Acondicionado Mini Split 2400 BTU 220 Voltios factura 112 seria A fecha 28/04/17  Expediente 742</t>
  </si>
  <si>
    <t>BODEGA</t>
  </si>
  <si>
    <t xml:space="preserve">MANTENIMIENTOS DE CALLES </t>
  </si>
  <si>
    <t>Motobombas Marca Truper de 5.5 XPX de 2 salidas de agua Limpieza de dranaje factura No 9867 Expediente 1001 Fecha 06/02/19</t>
  </si>
  <si>
    <t>BOMBA TRUPER PARA AGUA</t>
  </si>
  <si>
    <t>Estructuras metalicas para toldos de 4 X6 metros</t>
  </si>
  <si>
    <t>POZO DE AGUA DE BARRIO EL MORON</t>
  </si>
  <si>
    <t>Motor De 25hp Trifasico 230 Voltios, . Expediente No.1516 de Fecha 25/07/2022</t>
  </si>
  <si>
    <t>Bomba de Acero Inoxidable Expediente 1653 fecha 31/03/2023</t>
  </si>
  <si>
    <t>Bomba de Acero Inoxidable Expediente 1652 Fecha 31/03/2023</t>
  </si>
  <si>
    <t>Bomba de 25HP de Acero Inoxidable de 8 Etapas Expediente No.2666 de Fecha 13/12/2024</t>
  </si>
  <si>
    <t>Motor de 25HP 240 Voltios Trifasico Expediente No.2660 de Fecha 13/12/2024</t>
  </si>
  <si>
    <t>POZO DE AGUA WISCOYOL</t>
  </si>
  <si>
    <t>Bomba de 7.5 HP de Acero Inoxidable de 7 Etapas Sumergible, Expediente No.1920 de Fecha 01/03/2024</t>
  </si>
  <si>
    <t>Motor de 7.5 HP Franklin Electric Sumergible, Expediente No.1919 de Fecha01/03/2024</t>
  </si>
  <si>
    <t>POZO DE AGUA DE ALDEA LAS MORENAS</t>
  </si>
  <si>
    <t>Bomba de 7.5 HP de Acero Inoxidable de 7 Etapas Sumergible</t>
  </si>
  <si>
    <t>POZO DE AGUA SANTA MARTA</t>
  </si>
  <si>
    <t>Motor de 25 HP 480 voltios de Acero Inoxidable</t>
  </si>
  <si>
    <t>Bomba sumergible de 25 HP</t>
  </si>
  <si>
    <t>POZO DE AGUA  DE ALDEA BUENA VISTA</t>
  </si>
  <si>
    <t>Motor de 20HP  Expediente No.1687 de Fecha 12/06/2023</t>
  </si>
  <si>
    <t>Bomba de Acero Inoxidable serie 250 Expediente No.1687 de Fecha 12/06/2023</t>
  </si>
  <si>
    <t>POZO DE AGUA SANTA CECILIA</t>
  </si>
  <si>
    <t>Motor de 20HP 480 Voltios Expediente 1599 de Fecha 27/12/2022</t>
  </si>
  <si>
    <t>1238.00.00</t>
  </si>
  <si>
    <t>BIENES DE USO COMUN</t>
  </si>
  <si>
    <t>Puente vehicular caserio Conacastillo</t>
  </si>
  <si>
    <t>Rampa y calle de acceso estadio el Morón de este municipio contrato 15-2001</t>
  </si>
  <si>
    <t>Calle de acceso al cementerio aldea Conacaste contrato de fecha 24-04-02</t>
  </si>
  <si>
    <t>Puente en el paso el Limon camino que conduce de Iztapa a Obero</t>
  </si>
  <si>
    <t>Mejoramiento 3 calle 1era. Y 2da. Avenidas aldea El Wiscoyol smip 5l acta 01-2010</t>
  </si>
  <si>
    <t>mejoramiento calle principal aldea atitan smip 50 Ac.02-2010</t>
  </si>
  <si>
    <t>Mejoramiento avenida principal Buena Vista smip 52 act.  04-2010 del 27/10/210</t>
  </si>
  <si>
    <t>mejoramiento avenida principal Buena Vista smip56 Ac.01-2011 del 31/01/2011</t>
  </si>
  <si>
    <t>Mejoramiemto avenida principal  Buena Vista smip 54 Ac.03-2010 del 28/10/2010</t>
  </si>
  <si>
    <t>Mejoramiento 2da. Calle entre 1ra. Y 2da. Avenida El Wiscoyol I smip 48 Acta. 03-2011</t>
  </si>
  <si>
    <t>Mejoramiento Ecosistema en eliminación de aguas contaminadas en terreno comunitario, aldea Buena Vista smip 49 Acta 02-2011</t>
  </si>
  <si>
    <t>Mejoramiento Sistema de Agua Potable Colonia 20 de Octubre SMP 47 acta 04-2011 de 22/07/2011</t>
  </si>
  <si>
    <t>Puente Vehicular Parcelamiento el Wiscoyol, con SNIP 31 s/Libro de Bitacora 01-2009 Acta de Finalización de fecha 31/03/2009</t>
  </si>
  <si>
    <t xml:space="preserve">Red de Agua Potable, Drenaje y Pared de Block en la Avenida Principal Colnia Santa Martha, con SNIP 38; Contrato 10-2009; Libro de Bitacora 04-2009; Acta de Finalización 07/08/2009 </t>
  </si>
  <si>
    <t>Calle Principal Col. 20 de Octubre, SNIP No. 10; Contrato 8/2008; Finalización s/Libro de Bitacora de fecha 09/12/2008.</t>
  </si>
  <si>
    <t>Calle 20 De Octubre Hacia La Democracia Iztapa, Smip 59 Acta 001-2013 Contrato 10-2012</t>
  </si>
  <si>
    <t>Parque Municipal En Casco Urbano de Iztapa Smip 67 Contrato 10-2012</t>
  </si>
  <si>
    <t>Tercera Calle y Cuarta Avenida  Parcelamiento El Wiscoyol I Municipio de Iztapa, Smip 65 Contrato 03-2012</t>
  </si>
  <si>
    <t>Puente Vehicular Sobre Rio Maria Linda Paso Las Conchas de Aldea Las Morenas Hacia Aldea Atitan, Escuintla. Acta 125-2013 del 17-12-2012</t>
  </si>
  <si>
    <t xml:space="preserve">Puente Peatonal Aldea Conacastillo Iztapa, Escuintla, Smip 74 </t>
  </si>
  <si>
    <t xml:space="preserve">Segunda Avenida B Entre primera y Segunda Parcelamiento El Wiscoyol I Smip 72 Acta 12-2013 </t>
  </si>
  <si>
    <t>Primera Avenida y Tercera Calle Parcelamiento El Wiscoyol I Smip 70 Acta 06-2014</t>
  </si>
  <si>
    <t>Calle Principal Caserio Santo Tomas Smip 76 Acta 11-2013</t>
  </si>
  <si>
    <t>Calle Principal Aldea Las Morenas Hacia Colonia La Democracia Smip 71 Acta 14-2013</t>
  </si>
  <si>
    <t>Calle Principal Aldea Atitan Iztapa Escuintla Smip 84 Acta 08-2014</t>
  </si>
  <si>
    <t>Banqueta Peatonal Barrio el Moron SMIP77 Acta 35-2015</t>
  </si>
  <si>
    <t>Sistema de agua potable y equipamiento cuarta avenida entre primera y segunda calle casco urbano SMIP 79 Acta 35-2015</t>
  </si>
  <si>
    <t xml:space="preserve">Sistema de  eliminación de aguas grises sexta calle entre cuarta y sexta avenida Aldea Buena Vista SMIP 91 Acta 35-2015 </t>
  </si>
  <si>
    <t>Agua Potable Parcelamiento el Wiscoyol I SMIP 99 Acta 35-2015</t>
  </si>
  <si>
    <t xml:space="preserve">Pavimentacion sexta calle entre cuarta y sexta avenida aldea Buena Vista SMIP 97 Acta 035-2015        </t>
  </si>
  <si>
    <t xml:space="preserve">Sistema de eliminación  de Aguas Grises de sexta y septima avenida Colonia Santa Cecilia SMIP 105 Acta 35-2015 </t>
  </si>
  <si>
    <t>pavimentación de segunda avenida A entre primera y segunda calles parcelamiento el Wiscoyol I SMIP 80 35-2015</t>
  </si>
  <si>
    <t>Pavimentación de sexta y septima avenida Colonia Santa Cedcilia SMIP 106 Acta 35-2015</t>
  </si>
  <si>
    <t>Puente Vehicular Entrada principal hacia Aldea BuenaVista SMIP 86 Acta 35-2015</t>
  </si>
  <si>
    <t>Sistema de Eliminacion de Aguas Grises Quinta Avenida Colonia Santa Cecilia SMIP 108 Acta 35-2015</t>
  </si>
  <si>
    <t>Calle Balastrada Del Magarin De Aldea El Chile Hacia El Castaño Iztapa Escuintla SMIP 100  Acta 118-2016 del fecha 03-12-2016 Contrato 11-2015</t>
  </si>
  <si>
    <t>Calle Balastrada 3era Calle Entre Primera y Segunda Avenida Parcelamiento Wiscoyol II SMIP 101 Acta 118-2016 de fecha 03-12-2016 Contrato 13-2015</t>
  </si>
  <si>
    <t>Escuela Primaria Oficial Rural Mixta Aldea Buena Vista Iztapa Escuintla SMIP 104 Acta 118-2016  de fecha 03-12-2016 Contrato No. 021-2015</t>
  </si>
  <si>
    <t>Calle de Primera y 2da Avenida Entre Segunda  y 4ta Calle Casco Urbano Iztapa Escuintla SMIP 109 Acta 118-2016  de fecha 03-12-2016 Contrato No 07-2015</t>
  </si>
  <si>
    <t>Parque Comunitario Parcelamiento Wiscoyol I Iztapa Escuintla SMIP 110 Acta 118 de fecha 03-12-2016 Contrato No. 05-2015</t>
  </si>
  <si>
    <t>Calle De Primera, 2da, 3era y 4ta Avenida Colonia Santa Cecilia Iztapa Escuintla SMIP 134 de fecha 03-12-2016 Contrato No. 012-2015</t>
  </si>
  <si>
    <t>Drenaje con una Planta de Tratamiento Primario y Sus Pozos de Visita Con Conexiones Domiciliares SMIP 135 Acta 118-2016 de fecha 03-12-2016 Contrato 15-2015</t>
  </si>
  <si>
    <t>Calle Principal Asfaltada del Parcelamiento Wiscoyol II Hacia El Parcelamiento El Wiscoyol I Iztapa Escuintla, SMIP 136 Acta 118-2016 de fecha 03-12-2016 Contrato No 14-2015</t>
  </si>
  <si>
    <t>Calle 3era Avenida Parcelamiento El Wiscoyol I Iztapa Escuintla SMIP 81  Acta 118-2016 de fecha 03-12-2016 Contrato 03-2015</t>
  </si>
  <si>
    <t>Calle Sexta Avenida Aldea Buena Vista Iztapa Escuintla SMIP 85 Acta 118-2016 de fecha 03-12-2016 Contrato 04-2015</t>
  </si>
  <si>
    <t>Calle Principal Barrio Maria Linda Iztapa Escuintla SMIP 98  Acta 118-2016 de fecha 03-12-2016 Contrato No. 08-2015</t>
  </si>
  <si>
    <t>Cancha Polideportiva En La Calle Principal de Aldea Atitan Iztapa Escuintla SMIP 116 Acta 118-2016 de fecha 03-12-2016 Contrato No 01-2016</t>
  </si>
  <si>
    <t>Sexta Calle Entre Primera y Cuarta Avenida Aldea Buena Vista Iztapa Escuintla SMIP 118 Acta 118-2016 de fecha 03-12-2016 Contrato No. 02-2016</t>
  </si>
  <si>
    <t>Drenaje Con Planta de  un Tratamiento Primario y sus pozos de Visita con Conexiones Domiciliares SMIP 163 Acta 118-2016 de fecha 03-12-2016 Contrato No 03-2016</t>
  </si>
  <si>
    <t>Segunda Calle de Colonia 20 de Octubre de Iztapa Escuintla SMIP 161 Acta No 118-2016 de fecha 03-12-2016 Contrato No. 04-2016</t>
  </si>
  <si>
    <t>Serptima Calle Quinta y Sexta Avenidas Aldea Buena Vista Iztapa Escuintla SMIP 137 Acta 118-2016 de fecha 03-12-2016 Contrato No. 16-2015</t>
  </si>
  <si>
    <t>Mejoramiento calle, Octava y Novena Avenida en colonia la Democracia Iztapa Escuintla Smip 162 según Acta No. 059-2017 de fecha 07/08/2017.</t>
  </si>
  <si>
    <t xml:space="preserve">Mejoraminto calle, Cuarta Avenida Primera y Segunda calle Aldea las Morenas puerto de Iztapa Escuintla Smip 165 según Acta No. 059-2017 de Fecha 07/08/2017 </t>
  </si>
  <si>
    <t>Mejoramiento calle, Principal de Aldea el Chile Iztapa Escuintla Smip 167 según Acta No. 059-2017 de fecha 07/09/2017.</t>
  </si>
  <si>
    <t>Mejoramiento Sistema de Eliminacion de aguas Grises en la Octava y Novena Avenidad de colonia la Democracia Iztapa Escuintla Smip 170 según Acta No. 09/2016 de fecha 20/06/2017</t>
  </si>
  <si>
    <t>Mejoramiento calle y puente Peatonal en la tercera Avenidad de cacerio Blanca Cecilia Iztapa Escuintla, Smip 179 según Acta No. 08-2017 de Fecha 19/06/2018.</t>
  </si>
  <si>
    <t>Mejoramiento Calle Primera Calle A y Primera calle Segunda y Cuarta Avenida de Colonia 20 de Octubre Iztapa Escuintla, Smip 178 según Acta No. 10-2017 de Fecha 19/06/18.</t>
  </si>
  <si>
    <t>Mejoramiento Calle Tercera Calle de Parcelamiento el Wiscoyol I Iztapa Escuintla, Smip 174 según Acta No. 09-2017 de Fecha 19/06/18.</t>
  </si>
  <si>
    <t>Mejoramiento Banqueta Peatonal en calles y Venidas del Casco Hurbano de Iztapa, Escuintla Smip 196 según Acta No. 01-2019 de Fecha 11/04/2019</t>
  </si>
  <si>
    <t>Mejoramiento Calle Principal de Aldea el Chile Hacia Aldea Atitan Iztapa, Eascuintla Smip 198 según Acta No. 07-2017 de Fecha 12/04/2019</t>
  </si>
  <si>
    <t>Mejoramiento Calle Septima Avenida Primera, Segunda,Tercera, Cuarta  y Quinta  de Colonia Arenas del Rio  Iztapa, Escuintla Smip 176 Según  Acta No. 03-2019 de Fecha 12/04/2019</t>
  </si>
  <si>
    <t>Mejoramiento Puente Peatonal Sobre Zanjon el Majagual, de Aldea Puerto Viejo  hacia el l Cementerio Municipal de Iztapa Departamento de Escuintla, Smip 220 Según Acta No. 09-2018 de fecha 12/04/2019</t>
  </si>
  <si>
    <t xml:space="preserve">Mejoramiento Calle, Primera calle y Primera y Segunda Avenida  del Casco Urbano de Iztapa, Departamento de Escuintla Smip 214 Según Acta No. 13-2018 de Fecha 2018 </t>
  </si>
  <si>
    <t>Construccion Muro de Contencion en la Orilla del Zanjon de Ubico en Comunidad el Efuerzo, Iztapa Departamento de Escuintla, Smip 217 Según Acta No. 06-2019 de Fecha 12/04/2019</t>
  </si>
  <si>
    <t>Mejoramiento Intalaciones Depoprtivas Y Recreativas Estadio Municipal de Futbol, Barrio Moron Iztapa, Escuintla. Contrato No. 15-2018</t>
  </si>
  <si>
    <t>Mejoramienrto Calle, en la Cuarta y Quinta Calle y Tercera y Cuarta Avenida de Aldea las Morenas Iztapa, Escuintla. Contrato No. 20-2018</t>
  </si>
  <si>
    <t>Mejoramiento Calle, Primera calle de Comunidad el Esfuerzo Municipio de Iztapa Escuintla Contrato No. 19-2018</t>
  </si>
  <si>
    <t>Mejoramiento Calle, Pavimentacion de la Segunada y Cuarta Avenida Sur Entre Septima calle y Canal de Chiquimulill, Aldea Buena Vista Iztapa, Escuintla. Contrato No. 011-2019</t>
  </si>
  <si>
    <t>Mejoramiento Camino Rural, Balastado de Camino de Terraceria. En la Primera Calle, que Comunica de Wuiscoyo II, Iztapa Escuintla Contrato No. 012-2019</t>
  </si>
  <si>
    <t>Mejoramiento Calle ,Pavimentacion De La Primera Calle, Primera Y Segunda Avenida De Barrio Lindo, Iztapa Escuintla , Smip: 260 Según Acta No. Acta 02-2020 De Fecha 20/01/2020</t>
  </si>
  <si>
    <t>Mejoramiento Calle Principal De Aldea El Chile Hacia Aldea Atitan, Iztapa Escuintla, Smip: 218 Según Acta No. 03-2020 De Fecha 23/01/2020</t>
  </si>
  <si>
    <t>Mejoramiento Calle ,Pavimentacion De Calles Y Avenidas De La Colonia 20 De Octubre De Iztapa Departamento De Escuintla , Smip: 219 Según Acta No. 010-2020 De Fecha 23/01/2020</t>
  </si>
  <si>
    <t>Mejoramiento Calle ,Pavimentacion De La Primera Calle Y Primera Avenida De Barrio El Moron, Iztapa Escuintla, Smip: 241 Según Acta No. Acta 09-2020 De Fecha 23/01/2020</t>
  </si>
  <si>
    <t>Mejoramiento Calle, Pavimentacion De La Decima, Decima Primera Y Decima Segunda Avenida Y Primera Calle De Colonia La Democracia, Iztapa Escuintla, Smip: 240 Según Acta No. Acta 07-2020 De Fecha 23/01/2020</t>
  </si>
  <si>
    <t>Mejoramiento Calle ,Pavimentacion De La Segunda Y Tercera Calle Y Primera Avenida De Aldea Puerto Viejo, Iztapa Escuintla, Smip: 239 Según Acta No. Acta 08-2020 De Fecha 23/01/2019</t>
  </si>
  <si>
    <t>Mjoramiento Cancha Polideportiva en la Primera Calle, Entre Tercera y Cuarta Avenida del Casco Urbano Contrato Administrativo No,017-2019</t>
  </si>
  <si>
    <t>Mejoramiento Calle, Pavimento de la Segunda Avenida y Segunda Calle de Aldea El Conacaste de Iztapa Escuintla, Según Contrto 024-2019</t>
  </si>
  <si>
    <t>Mejoramiento Calle, Pavimentacion de la Cuarta Calle, Entre Tercera Avenida de Aldea las Morenas y Carretera Principal Hacia la Cabezera Municipal Contrato No.027-2019</t>
  </si>
  <si>
    <t>Mejoramiento Calle Pavimentación De Las Calles Y Avenidas De Caserío El Carrizo En El Municipio De Iztapa, Escuintla Contrato N0. 010-2020</t>
  </si>
  <si>
    <t>Mejoramiento Cancha Polideportiva De Aldea El Guayabo Municipio De Iztapa, Según Contrato Administrativo No. 012-2020</t>
  </si>
  <si>
    <t>Mejoramiento Calle, Pavimentación De La Primera Segunda Y Tercera Calle En Colonia Santa Marta, Iztapa, Escuintla Según Contrato Administrativo 013-2020</t>
  </si>
  <si>
    <t>Mejoramiento Calle Pavimentación De La Calle Principal Del Parcela miento El Wiscoyol I Hacia Escuela Oficial Rural Mixta De Aldea El Castaño, Iztapa, Escuintla. Contrato Administrativo 017-2020</t>
  </si>
  <si>
    <t>Mejoramiento Calle, Pavimentación De La Avenida Principal De Ingreso Hacia Aldea Buena Vista Municipio De Iztapa Escuintla, Contrato Administrativo Número 022-2020</t>
  </si>
  <si>
    <t>Mejoramiento Calle, Tercera Calle Y Avenida El Guachimol De Parcelamiento Wiscoyol I Iztapa, Escuintla Según Contrato Administrativo N0. 024-2020</t>
  </si>
  <si>
    <t>Mejoramiento Calle, Pavimentación De La Tercera Calle, En Parcelamiento El Wiscoyol II, Iztapa, Escuintla, SMIP: 316 Según Acta No. 010-2022 De Fecha 18/08/2022</t>
  </si>
  <si>
    <t>Mejoramiento Calle, Pavimentación De La Segunda Calle De Colonia La Democracia Hacia Aldea Las Morenas, Iztapa, Escuintla, SMIP: 320 según Acta No. 012-2022 de fecha 18/08/2022</t>
  </si>
  <si>
    <t>Mejoramiento Calle, Pavimentación De La Entrada Principal Hacia Lotificación Prados De Moron, Iztapa, Escuintla, SMIP: 319 según Acta No. 013-2022 de fecha 18/08/2022</t>
  </si>
  <si>
    <t>Mejoramiento Calle, Pavimentación De La Primera Avenida, Desde La Carretera Principal Hacia Magarin, Aldea El Chile, Iztapa, Escuintla, SMIP: 317 según Acta No. 014-2022 de fecha 18/08/2022</t>
  </si>
  <si>
    <t>Mejoramiento Calle, Pavimentación De La Primera Calle De Parcelamiento El Wiscoyol I, Iztapa, Escuintla, SMIP: 315 según Acta No. 015-2022 de fecha 18/08/2022</t>
  </si>
  <si>
    <t>Mejoramiento Calle, Pavimentación De La Calle Principal De Caserío El Conacastillo, Iztapa, Escuintla, SMIP: 318 según Acta No. 011-2022 de fecha 18/08/2022</t>
  </si>
  <si>
    <t>Pozo de agua potable colonia Santa Marta</t>
  </si>
  <si>
    <t xml:space="preserve">Tanque elevado agua potable Buena Vista </t>
  </si>
  <si>
    <t>Tanque elevado agua potable colonia Santa Marta</t>
  </si>
  <si>
    <t>Pozo de agua potable aldea Buena Vista</t>
  </si>
  <si>
    <t>Pozo agua potable barrio el Morón</t>
  </si>
  <si>
    <t>Tanque elevado agua potable barrio el Morón</t>
  </si>
  <si>
    <t>Pozo mecanico parcelamiento Wiscoyol contrato fecha 10-04-02</t>
  </si>
  <si>
    <t>Pozo mecanico y tanque, linea principal aldea Atitan, contrato fecha 26-03-02</t>
  </si>
  <si>
    <t>Pozo mecanico y tanque elevado de agua potable aldea Puerto Viejo</t>
  </si>
  <si>
    <t>Pozo mecanico y tanque elevado aldea las Morenas</t>
  </si>
  <si>
    <t>Malecon en la orilla del Zanjon Entrada Principal a lotificación prados de moron SMIP 107 ACTA 035-2015</t>
  </si>
  <si>
    <t>Mejoramiento Sistema de Eliminacion de aguas grises e la septima Avenida Primera, Segunda, Tercera, Cuarta y Quinta Calle de Colonia Arenas del Rio Iztapa, Smip No.175 acta No. 04/2018 de fecha 11/04/19</t>
  </si>
  <si>
    <t>Construcciones Sistema de Alcantarillado Municipal para Aguas Grises, en la Cuarta y Quinta calle y Tercera y Cuarta Avenida de Aldea las Morenas Iztapa, Escuintla Contrato No. 09-2019</t>
  </si>
  <si>
    <t>Mejoramiento Sistema de Alcantarillado Sanitario para Aguas Residuales Domiciliares en la Primera calle y primera Avenida de Barrio el Moron, Iztapa EscuintlaContrato No. 05-2019</t>
  </si>
  <si>
    <t>Sistema de Alcantarillado Municipal en la Primera Avenida de Caserio la Providencia Iztapa Escuintla.contrato No.06-2019 SMIP: 261</t>
  </si>
  <si>
    <t>Sistema De Alcantarrillado Sanitario para Aguas Residuales Domiciliares en la Decima, Decima Primera y Decima Segunda Avenida y Primera Calle de Colonia la Democracia Iztapa Escuintla Contrato No.014-2019 SMIP:237</t>
  </si>
  <si>
    <t>Contruccion Sistema De Alcantarrillado Municipal para Aguas Residuales Domiciliares en la Segunda y Tercera calle y Primera Avenida de Aldea Puerto Viejo Iztapa Escuintle Contrato No.013-2019 SMIP: 236</t>
  </si>
  <si>
    <t>Construccion Sistemas de Alcantarillado Sanitario Para Aguas Residuales Domiciliares en la Cuarta  Calle Entre Tercera Avenida de la Aldea Las Morenas y Carretera Principal Hacia la Cabecera Municipal, de Iztapa Escuintla Contrato Administrativo No.009-2020</t>
  </si>
  <si>
    <t>Mejoramiento Sistema De Eliminación De Aguas Grises, En La Entrada Principal Hacia Aldea Buena Vista, Entre Colonia Santa Cecilia Y Caserío El Carrizo Iztapa, Escuintla Contrato Administrativo 015-2020</t>
  </si>
  <si>
    <t>Mejoramiento Calle, Bacheo En La Calle Principal Asfaltado. De Aldea El Chile Hacia Parcelamiento Wiscoyol I, Iztapa Escuintla, Segun Contrato Administrativo 08-2021</t>
  </si>
  <si>
    <t xml:space="preserve"> Mejoramiento Calle, Pavimentación En La Calle Principal De Caserío El Conacastillo, Iztapa, Escuintla, SMIP: 338 según Acta No. 002-2023 de fecha 05/01/2023</t>
  </si>
  <si>
    <t>Mejoramiento Calle, Pavimentación De La Calle De Ingreso Al Cementerio De La Comunidad De Parcelamiento El Wiscoyol I, Iztapa, Escuintla, SMIP: 334 según Acta No. 002-2023 de fecha 05/01/2023</t>
  </si>
  <si>
    <t>Mejoramiento Calle, Pavimentación De La Quinta Avenida, Entre Primera Y Tercera Calle De Aldea Las Morenas Municipio De Iztapa Escuintla, SMIP: 233 según Acta No. 002-2023 de fecha 05/01/2023</t>
  </si>
  <si>
    <t>Mejoramiento Calle, Pavimentación De Séptima Avenida, Quinta Y Sexta Calle De Aldea Buena Vista Iztapa, Escuintla, SMIP: 289 según Acta No. 033-2023 de fecha 20/04/2023</t>
  </si>
  <si>
    <t>Mejoramiento Calle, Pavimentación De Segunda Calle Y Segunda Y Tercera Avenida De Colonia 20 De Octubre Iztapa, Escuintla, SMIP: 291 según Acta No. 002-2023 de fecha 05/01/2023</t>
  </si>
  <si>
    <t>Mejoramiento Calle, Pavimentación De La Primera Y Segunda Calle De Aldea Atitan Iztapa, Escuintla, SMIP: 293 según Acta No. 081-2022 de fecha 29/09/2022</t>
  </si>
  <si>
    <t>Construcción Gaviones Para La Recuperación De Calle Peatonal En La Orilla Del Rio Maria Linda Frente Al Casco Urbano, Iztapa, Escuintla, SMIP: 292 según Acta No. 084-2023 de fecha 12/10/2023</t>
  </si>
  <si>
    <t>Mejoramiento Calle, Pavimentación En La Tercera Calle De Parcelamiento El Wiscoyol I, Iztapa, Escuintla, SMIP: 343 según Acta No. 084-2023 de fecha 12/10/2023</t>
  </si>
  <si>
    <t>Mejoramiento Calle, Pavimentación En La Tercera Calle De Parcelamiento El Wiscoyol II, Iztapa, Escuintla, SMIP: 342 según Acta No. 084-2023 de fecha 12/10/2023</t>
  </si>
  <si>
    <t>Mejoramiento Calle, Pavimentación De La Quinta Avenida A Y Séptima Calle A De Aldea Buena Vista, Iztapa, Escuintla, SMIP: 336 según Acta No. 084-2023 de fecha 12/10/2023</t>
  </si>
  <si>
    <t>Mejoramiento Calle , Pavimentación Calle Principal, Del Nancito Hacia Escuela Oficial Rural Mixta De Aldea El Castaño Iztapa, Escuintla, SMIP: 364 según Acta No. 02-2024 de fecha 03/01/2024</t>
  </si>
  <si>
    <t>Mejoramiento Calle ,Pavimentación de la Tercera Avenida  de Parcelamiento El Wiscoyol II, Iztapa, Escuintla, SMIP: 347 según Acta No. 028-2023 de fecha 13/12/2023</t>
  </si>
  <si>
    <t>Mejoramiento Cancha Polideportiva ,en la Septima Calle de Aldea Buena Vista, Iztapa, Escuintla, SMIP: 348 según Acta No. 026-2023 de fecha 13/12/2023</t>
  </si>
  <si>
    <t>Mejoramiento Instalaciones Deportivas Y Recreativas, Construcción Muro Perimetral Y Servicios, Para Campo de Futbol de Parcelamiento El Wiscoyol I, Iztapa, Escuintla, SMIP: 349 según Acta No. 006-2024 de fecha 03/01/2024</t>
  </si>
  <si>
    <t>Mejoramiento Calle , Pavimentación de la Calle Principal de la Aldea La Canasta Iztapa, Escuintla, SMIP: 296 según Acta No. 003-2024 de fecha 03/01/2024</t>
  </si>
  <si>
    <t>Mejoramiento Calle ,Pavimentación de la Calle de Ingreso al Cementerio de la Comunidad de Aldea El Conacaste, Iztapa, Escuintla, SMIP: 335 según Acta No. 004-2024 de fecha 03/01/2024</t>
  </si>
  <si>
    <t>Mejoramiento Calle , Pavimentación en Primera Avenida y Primera Calle de Aldea Puerto Viejo, Iztapa, Escuintla, SMIP: 345 según Acta No. 007-2024 de fecha 03/01/2024</t>
  </si>
  <si>
    <t>GRAN TOTAL DEL INVENTARIO AL 31 DE DICIEMBRE   2024</t>
  </si>
  <si>
    <t>RESUMEN DEL INVENTARIO AL 31 DE DICIEMBRE 2024</t>
  </si>
  <si>
    <t>Propiedad Planta y Operación</t>
  </si>
  <si>
    <t>Maquinaria y Equipo</t>
  </si>
  <si>
    <t>Tierras y Terrenos</t>
  </si>
  <si>
    <t>Construcciones en Proeceso</t>
  </si>
  <si>
    <t>Otros Activos Fijos</t>
  </si>
  <si>
    <t>Bienes de Uso Comun</t>
  </si>
  <si>
    <t>TOTAL DE INVENTARIO MUNIICIPAL AL 31/12/2024</t>
  </si>
  <si>
    <t>Puerto de Iztapa, 31 de Diciembre 2,024</t>
  </si>
  <si>
    <t>Hector Emilio Estrada Gonzalez</t>
  </si>
  <si>
    <t>Brandon Isaías Hernández Contreras</t>
  </si>
  <si>
    <t>Director Financiero Municipal</t>
  </si>
  <si>
    <t>Contador Municipal</t>
  </si>
  <si>
    <t>Aire Acondicionado de 24 KBTU, Marca Innovair, Modelo WO24C2DB3 Serie 540N213310413050850046 Color Blanco, Expediente No.2220 de fecha 22/05/2024</t>
  </si>
  <si>
    <t>Teclado Marca DELL, Modelo SK-8115, Color Negro EXP 2345 DE FECHA 29/07/2024</t>
  </si>
  <si>
    <t>Pizarron de Corcho, Color Blanco EXP 2338 DE FECHA 24/07/2024</t>
  </si>
  <si>
    <t>Teclado Marca XTCH Modelo XTK1605 Serie NC19078604309 EXP 2176 DE FECHA 28/06/2024</t>
  </si>
  <si>
    <t>Silla Secretarial, Color NegroEXP 2338 DE FECHA 24/07/2024</t>
  </si>
  <si>
    <t>Impresora Escaner y Copia Marca EPSON WORK FOR Cepro C5810 Multifuncional de Tinta a color, Conectividad WIFI/USB, Modelo WF-C5810 Serie CK230051P153206262, Color Blanco con Negro EXP 2311 DE FECHA 18/07/2024</t>
  </si>
  <si>
    <t>Aire Acondicionado de 12KBTU EXP 2245 DE FECHA 11/06/2024</t>
  </si>
  <si>
    <t>Aire Acondicionado de 12KBTU EXP 2220 DE FECHA 22/05/2024</t>
  </si>
  <si>
    <t>CONCEPTO</t>
  </si>
  <si>
    <t>VALOR</t>
  </si>
  <si>
    <t>Construcción Sistema de Agua Potable ,Final de la Cuarta Calle, Aldea Las Morenas Iztapa, Escuintla, SMIP: 339 según Acta No. 14-2024 de fecha 11/01/2024</t>
  </si>
  <si>
    <t>COMPUTAORA/MINI TORRE PROCESADOR INTEL CELERON DUAL CORE 2.4 GHZ de Expediente 1546 de Fecha 30/09/2022</t>
  </si>
  <si>
    <t xml:space="preserve"> Construccion Puente Vehicular Sobre Zanjon El Chile,Carretera Principal Hacia Aldea El Chile, Iztapa, Escuintla, Según Contrato Administrativo No. 0011-2020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</si>
</sst>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Q&quot;* #,##0.00_);_(&quot;Q&quot;* \(#,##0.00\);_(&quot;Q&quot;* &quot;-&quot;??_);_(@_)"/>
    <numFmt numFmtId="164" formatCode="_-&quot;XDR&quot;* #,##0.00_-;\-&quot;XDR&quot;* #,##0.00_-;_-&quot;XDR&quot;* &quot;-&quot;??_-;_-@_-"/>
    <numFmt numFmtId="165" formatCode="&quot;Q&quot;#,##0.00"/>
    <numFmt numFmtId="166" formatCode="_([$€-2]* #,##0.00_);_([$€-2]* \(#,##0.00\);_([$€-2]* &quot;-&quot;??_)"/>
    <numFmt numFmtId="167" formatCode="_([$Q-100A]* #,##0.00_);_([$Q-100A]* \(#,##0.00\);_([$Q-100A]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10"/>
      <color indexed="8"/>
      <name val="Calibri"/>
      <family val="2"/>
    </font>
    <font>
      <b/>
      <sz val="8"/>
      <color indexed="8"/>
      <name val="Arial Narrow"/>
      <family val="2"/>
    </font>
    <font>
      <b/>
      <u val="singleAccounting"/>
      <sz val="10"/>
      <color indexed="8"/>
      <name val="Arial Narrow"/>
      <family val="2"/>
    </font>
    <font>
      <b/>
      <u/>
      <sz val="10"/>
      <color indexed="8"/>
      <name val="Arial Narrow"/>
      <family val="2"/>
    </font>
    <font>
      <sz val="10"/>
      <color indexed="8"/>
      <name val="Calibri"/>
      <family val="2"/>
    </font>
    <font>
      <sz val="8"/>
      <color indexed="8"/>
      <name val="Arial Narrow"/>
      <family val="2"/>
    </font>
    <font>
      <sz val="10"/>
      <name val="Calibri"/>
      <family val="2"/>
    </font>
    <font>
      <sz val="8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9"/>
      <color indexed="10"/>
      <name val="Arial Narrow"/>
      <family val="2"/>
    </font>
    <font>
      <sz val="9"/>
      <color indexed="10"/>
      <name val="Arial Narrow"/>
      <family val="2"/>
    </font>
    <font>
      <b/>
      <sz val="9"/>
      <color rgb="FFFF0000"/>
      <name val="Arial Narrow"/>
      <family val="2"/>
    </font>
    <font>
      <sz val="9"/>
      <name val="Arial Narrow"/>
      <family val="2"/>
    </font>
    <font>
      <sz val="9"/>
      <color indexed="8"/>
      <name val="Calibri"/>
      <family val="2"/>
    </font>
    <font>
      <b/>
      <sz val="9.5"/>
      <color indexed="8"/>
      <name val="Arial Narrow"/>
      <family val="2"/>
    </font>
    <font>
      <b/>
      <sz val="9"/>
      <color indexed="8"/>
      <name val="Calibri"/>
      <family val="2"/>
    </font>
    <font>
      <sz val="9.5"/>
      <color indexed="8"/>
      <name val="Calibri"/>
      <family val="2"/>
    </font>
    <font>
      <sz val="8"/>
      <color indexed="8"/>
      <name val="Calibri"/>
      <family val="2"/>
    </font>
    <font>
      <b/>
      <sz val="9.5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2" applyAlignment="1">
      <alignment vertical="center"/>
    </xf>
    <xf numFmtId="0" fontId="3" fillId="0" borderId="0" xfId="2" applyFont="1" applyAlignment="1">
      <alignment wrapText="1"/>
    </xf>
    <xf numFmtId="0" fontId="5" fillId="0" borderId="0" xfId="2" applyFont="1" applyAlignment="1">
      <alignment vertical="center"/>
    </xf>
    <xf numFmtId="0" fontId="5" fillId="0" borderId="0" xfId="2" applyFont="1"/>
    <xf numFmtId="0" fontId="3" fillId="0" borderId="0" xfId="2" applyFont="1"/>
    <xf numFmtId="0" fontId="6" fillId="0" borderId="0" xfId="2" applyFont="1"/>
    <xf numFmtId="0" fontId="4" fillId="0" borderId="1" xfId="2" applyFont="1" applyBorder="1" applyAlignment="1">
      <alignment horizontal="center" vertical="justify" wrapText="1"/>
    </xf>
    <xf numFmtId="165" fontId="5" fillId="0" borderId="1" xfId="2" applyNumberFormat="1" applyFont="1" applyBorder="1"/>
    <xf numFmtId="0" fontId="7" fillId="0" borderId="4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165" fontId="4" fillId="3" borderId="4" xfId="2" applyNumberFormat="1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 wrapText="1"/>
    </xf>
    <xf numFmtId="0" fontId="6" fillId="0" borderId="4" xfId="2" applyFont="1" applyBorder="1" applyAlignment="1">
      <alignment vertical="center"/>
    </xf>
    <xf numFmtId="0" fontId="5" fillId="3" borderId="4" xfId="2" applyFont="1" applyFill="1" applyBorder="1" applyAlignment="1">
      <alignment vertical="center" wrapText="1"/>
    </xf>
    <xf numFmtId="44" fontId="9" fillId="3" borderId="4" xfId="2" applyNumberFormat="1" applyFont="1" applyFill="1" applyBorder="1" applyAlignment="1">
      <alignment vertical="center" wrapText="1"/>
    </xf>
    <xf numFmtId="165" fontId="10" fillId="2" borderId="4" xfId="2" applyNumberFormat="1" applyFont="1" applyFill="1" applyBorder="1" applyAlignment="1">
      <alignment vertical="center"/>
    </xf>
    <xf numFmtId="0" fontId="7" fillId="4" borderId="4" xfId="2" applyFont="1" applyFill="1" applyBorder="1" applyAlignment="1">
      <alignment vertical="center"/>
    </xf>
    <xf numFmtId="0" fontId="5" fillId="4" borderId="4" xfId="2" applyFont="1" applyFill="1" applyBorder="1" applyAlignment="1">
      <alignment vertical="center" wrapText="1"/>
    </xf>
    <xf numFmtId="0" fontId="5" fillId="5" borderId="4" xfId="2" applyFont="1" applyFill="1" applyBorder="1" applyAlignment="1">
      <alignment vertical="center" wrapText="1"/>
    </xf>
    <xf numFmtId="165" fontId="5" fillId="5" borderId="4" xfId="2" applyNumberFormat="1" applyFont="1" applyFill="1" applyBorder="1" applyAlignment="1">
      <alignment vertical="center" wrapText="1"/>
    </xf>
    <xf numFmtId="165" fontId="6" fillId="0" borderId="4" xfId="2" applyNumberFormat="1" applyFont="1" applyBorder="1" applyAlignment="1">
      <alignment vertical="center"/>
    </xf>
    <xf numFmtId="0" fontId="11" fillId="4" borderId="4" xfId="2" applyFont="1" applyFill="1" applyBorder="1" applyAlignment="1">
      <alignment vertical="center"/>
    </xf>
    <xf numFmtId="0" fontId="12" fillId="4" borderId="4" xfId="2" applyFont="1" applyFill="1" applyBorder="1" applyAlignment="1">
      <alignment vertical="center" wrapText="1"/>
    </xf>
    <xf numFmtId="0" fontId="12" fillId="0" borderId="4" xfId="2" applyFont="1" applyBorder="1" applyAlignment="1">
      <alignment horizontal="right" vertical="center"/>
    </xf>
    <xf numFmtId="0" fontId="12" fillId="0" borderId="4" xfId="2" applyFont="1" applyBorder="1" applyAlignment="1">
      <alignment vertical="center" wrapText="1"/>
    </xf>
    <xf numFmtId="44" fontId="6" fillId="0" borderId="4" xfId="3" applyFont="1" applyBorder="1" applyAlignment="1">
      <alignment vertical="center" wrapText="1"/>
    </xf>
    <xf numFmtId="0" fontId="11" fillId="4" borderId="5" xfId="2" applyFont="1" applyFill="1" applyBorder="1" applyAlignment="1">
      <alignment vertical="center"/>
    </xf>
    <xf numFmtId="0" fontId="12" fillId="4" borderId="5" xfId="2" applyFont="1" applyFill="1" applyBorder="1" applyAlignment="1">
      <alignment vertical="center" wrapText="1"/>
    </xf>
    <xf numFmtId="0" fontId="12" fillId="0" borderId="5" xfId="2" applyFont="1" applyBorder="1" applyAlignment="1">
      <alignment vertical="center"/>
    </xf>
    <xf numFmtId="0" fontId="12" fillId="0" borderId="5" xfId="2" applyFont="1" applyBorder="1" applyAlignment="1">
      <alignment vertical="center" wrapText="1"/>
    </xf>
    <xf numFmtId="44" fontId="6" fillId="0" borderId="5" xfId="3" applyFont="1" applyFill="1" applyBorder="1" applyAlignment="1">
      <alignment vertical="center" wrapText="1"/>
    </xf>
    <xf numFmtId="0" fontId="6" fillId="0" borderId="5" xfId="2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44" fontId="6" fillId="0" borderId="4" xfId="3" applyFont="1" applyFill="1" applyBorder="1" applyAlignment="1">
      <alignment vertical="center" wrapText="1"/>
    </xf>
    <xf numFmtId="44" fontId="6" fillId="4" borderId="4" xfId="3" applyFont="1" applyFill="1" applyBorder="1" applyAlignment="1">
      <alignment vertical="center" wrapText="1"/>
    </xf>
    <xf numFmtId="0" fontId="13" fillId="4" borderId="4" xfId="2" applyFont="1" applyFill="1" applyBorder="1" applyAlignment="1">
      <alignment vertical="center"/>
    </xf>
    <xf numFmtId="0" fontId="14" fillId="4" borderId="4" xfId="2" applyFont="1" applyFill="1" applyBorder="1" applyAlignment="1">
      <alignment vertical="center" wrapText="1"/>
    </xf>
    <xf numFmtId="44" fontId="5" fillId="0" borderId="4" xfId="2" applyNumberFormat="1" applyFont="1" applyBorder="1" applyAlignment="1">
      <alignment vertical="center"/>
    </xf>
    <xf numFmtId="44" fontId="5" fillId="3" borderId="4" xfId="2" applyNumberFormat="1" applyFont="1" applyFill="1" applyBorder="1" applyAlignment="1">
      <alignment vertical="center" wrapText="1"/>
    </xf>
    <xf numFmtId="44" fontId="5" fillId="3" borderId="4" xfId="2" applyNumberFormat="1" applyFont="1" applyFill="1" applyBorder="1" applyAlignment="1">
      <alignment vertical="center"/>
    </xf>
    <xf numFmtId="0" fontId="7" fillId="6" borderId="4" xfId="2" applyFont="1" applyFill="1" applyBorder="1" applyAlignment="1">
      <alignment horizontal="left" vertical="center"/>
    </xf>
    <xf numFmtId="0" fontId="5" fillId="6" borderId="4" xfId="2" applyFont="1" applyFill="1" applyBorder="1" applyAlignment="1">
      <alignment horizontal="left" vertical="center" wrapText="1"/>
    </xf>
    <xf numFmtId="0" fontId="6" fillId="6" borderId="4" xfId="2" applyFont="1" applyFill="1" applyBorder="1" applyAlignment="1">
      <alignment vertical="center"/>
    </xf>
    <xf numFmtId="0" fontId="16" fillId="6" borderId="4" xfId="2" applyFont="1" applyFill="1" applyBorder="1" applyAlignment="1">
      <alignment vertical="center" wrapText="1"/>
    </xf>
    <xf numFmtId="44" fontId="5" fillId="6" borderId="4" xfId="2" applyNumberFormat="1" applyFont="1" applyFill="1" applyBorder="1" applyAlignment="1">
      <alignment vertical="center" wrapText="1"/>
    </xf>
    <xf numFmtId="44" fontId="5" fillId="6" borderId="4" xfId="2" applyNumberFormat="1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5" fillId="0" borderId="4" xfId="2" applyFont="1" applyBorder="1" applyAlignment="1">
      <alignment vertical="center" wrapText="1"/>
    </xf>
    <xf numFmtId="0" fontId="2" fillId="0" borderId="4" xfId="2" applyBorder="1" applyAlignment="1">
      <alignment vertical="center"/>
    </xf>
    <xf numFmtId="0" fontId="6" fillId="0" borderId="4" xfId="2" applyFont="1" applyBorder="1" applyAlignment="1">
      <alignment vertical="center" wrapText="1"/>
    </xf>
    <xf numFmtId="0" fontId="6" fillId="0" borderId="4" xfId="2" applyFont="1" applyBorder="1" applyAlignment="1">
      <alignment horizontal="right" vertical="center"/>
    </xf>
    <xf numFmtId="0" fontId="5" fillId="3" borderId="4" xfId="2" applyFont="1" applyFill="1" applyBorder="1" applyAlignment="1">
      <alignment horizontal="center" vertical="center" wrapText="1"/>
    </xf>
    <xf numFmtId="44" fontId="17" fillId="3" borderId="4" xfId="3" applyFont="1" applyFill="1" applyBorder="1" applyAlignment="1">
      <alignment vertical="center" wrapText="1"/>
    </xf>
    <xf numFmtId="0" fontId="11" fillId="0" borderId="4" xfId="2" applyFont="1" applyBorder="1" applyAlignment="1">
      <alignment vertical="center"/>
    </xf>
    <xf numFmtId="44" fontId="6" fillId="6" borderId="4" xfId="3" applyFont="1" applyFill="1" applyBorder="1" applyAlignment="1">
      <alignment vertical="center" wrapText="1"/>
    </xf>
    <xf numFmtId="44" fontId="6" fillId="6" borderId="4" xfId="3" applyFont="1" applyFill="1" applyBorder="1" applyAlignment="1">
      <alignment horizontal="right" vertical="center" wrapText="1"/>
    </xf>
    <xf numFmtId="0" fontId="8" fillId="0" borderId="4" xfId="2" applyFont="1" applyBorder="1" applyAlignment="1">
      <alignment horizontal="right" vertical="center"/>
    </xf>
    <xf numFmtId="0" fontId="6" fillId="4" borderId="4" xfId="2" applyFont="1" applyFill="1" applyBorder="1" applyAlignment="1">
      <alignment vertical="center"/>
    </xf>
    <xf numFmtId="44" fontId="6" fillId="6" borderId="4" xfId="2" applyNumberFormat="1" applyFont="1" applyFill="1" applyBorder="1" applyAlignment="1">
      <alignment vertical="center" wrapText="1"/>
    </xf>
    <xf numFmtId="0" fontId="5" fillId="0" borderId="4" xfId="2" applyFont="1" applyBorder="1" applyAlignment="1">
      <alignment vertical="center"/>
    </xf>
    <xf numFmtId="44" fontId="17" fillId="3" borderId="4" xfId="2" applyNumberFormat="1" applyFont="1" applyFill="1" applyBorder="1" applyAlignment="1">
      <alignment vertical="center" wrapText="1"/>
    </xf>
    <xf numFmtId="0" fontId="12" fillId="6" borderId="4" xfId="2" applyFont="1" applyFill="1" applyBorder="1" applyAlignment="1">
      <alignment vertical="center" wrapText="1"/>
    </xf>
    <xf numFmtId="44" fontId="6" fillId="0" borderId="4" xfId="2" applyNumberFormat="1" applyFont="1" applyBorder="1" applyAlignment="1">
      <alignment vertical="center" wrapText="1"/>
    </xf>
    <xf numFmtId="0" fontId="12" fillId="0" borderId="6" xfId="2" applyFont="1" applyBorder="1" applyAlignment="1">
      <alignment vertical="center" wrapText="1"/>
    </xf>
    <xf numFmtId="0" fontId="12" fillId="6" borderId="4" xfId="2" applyFont="1" applyFill="1" applyBorder="1" applyAlignment="1">
      <alignment vertical="center"/>
    </xf>
    <xf numFmtId="0" fontId="18" fillId="0" borderId="4" xfId="2" applyFont="1" applyBorder="1" applyAlignment="1">
      <alignment vertical="center"/>
    </xf>
    <xf numFmtId="0" fontId="6" fillId="0" borderId="4" xfId="2" applyFont="1" applyBorder="1" applyAlignment="1">
      <alignment horizontal="right" vertical="center" wrapText="1"/>
    </xf>
    <xf numFmtId="0" fontId="12" fillId="0" borderId="4" xfId="2" applyFont="1" applyBorder="1" applyAlignment="1">
      <alignment horizontal="right" vertical="center" wrapText="1"/>
    </xf>
    <xf numFmtId="44" fontId="6" fillId="0" borderId="4" xfId="3" applyFont="1" applyBorder="1" applyAlignment="1">
      <alignment horizontal="right" vertical="center" wrapText="1"/>
    </xf>
    <xf numFmtId="44" fontId="19" fillId="2" borderId="4" xfId="3" applyFont="1" applyFill="1" applyBorder="1" applyAlignment="1">
      <alignment vertical="center" wrapText="1"/>
    </xf>
    <xf numFmtId="0" fontId="5" fillId="7" borderId="4" xfId="2" applyFont="1" applyFill="1" applyBorder="1" applyAlignment="1">
      <alignment horizontal="center" vertical="center" wrapText="1"/>
    </xf>
    <xf numFmtId="44" fontId="5" fillId="7" borderId="4" xfId="3" applyFont="1" applyFill="1" applyBorder="1" applyAlignment="1">
      <alignment vertical="center" wrapText="1"/>
    </xf>
    <xf numFmtId="44" fontId="6" fillId="0" borderId="4" xfId="2" applyNumberFormat="1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1" fillId="6" borderId="4" xfId="2" applyFont="1" applyFill="1" applyBorder="1" applyAlignment="1">
      <alignment vertical="center"/>
    </xf>
    <xf numFmtId="0" fontId="5" fillId="8" borderId="4" xfId="2" applyFont="1" applyFill="1" applyBorder="1" applyAlignment="1">
      <alignment horizontal="left" vertical="center" wrapText="1"/>
    </xf>
    <xf numFmtId="44" fontId="5" fillId="8" borderId="4" xfId="2" applyNumberFormat="1" applyFont="1" applyFill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5" fillId="8" borderId="4" xfId="2" applyFont="1" applyFill="1" applyBorder="1" applyAlignment="1">
      <alignment horizontal="center" vertical="center" wrapText="1"/>
    </xf>
    <xf numFmtId="44" fontId="5" fillId="8" borderId="4" xfId="3" applyFont="1" applyFill="1" applyBorder="1" applyAlignment="1">
      <alignment vertical="center" wrapText="1"/>
    </xf>
    <xf numFmtId="0" fontId="5" fillId="0" borderId="4" xfId="2" applyFont="1" applyBorder="1" applyAlignment="1">
      <alignment horizontal="justify" vertical="center" wrapText="1"/>
    </xf>
    <xf numFmtId="44" fontId="6" fillId="8" borderId="4" xfId="3" applyFont="1" applyFill="1" applyBorder="1" applyAlignment="1">
      <alignment vertical="center" wrapText="1"/>
    </xf>
    <xf numFmtId="0" fontId="6" fillId="0" borderId="4" xfId="2" applyFont="1" applyBorder="1" applyAlignment="1">
      <alignment horizontal="justify" vertical="center" wrapText="1"/>
    </xf>
    <xf numFmtId="0" fontId="22" fillId="0" borderId="4" xfId="2" applyFont="1" applyBorder="1" applyAlignment="1">
      <alignment vertical="center"/>
    </xf>
    <xf numFmtId="44" fontId="6" fillId="0" borderId="4" xfId="2" applyNumberFormat="1" applyFont="1" applyBorder="1" applyAlignment="1">
      <alignment horizontal="justify" vertical="center" wrapText="1"/>
    </xf>
    <xf numFmtId="0" fontId="23" fillId="0" borderId="4" xfId="2" applyFont="1" applyBorder="1" applyAlignment="1">
      <alignment vertical="center"/>
    </xf>
    <xf numFmtId="0" fontId="5" fillId="9" borderId="4" xfId="2" applyFont="1" applyFill="1" applyBorder="1" applyAlignment="1">
      <alignment vertical="center" wrapText="1"/>
    </xf>
    <xf numFmtId="44" fontId="5" fillId="9" borderId="4" xfId="2" applyNumberFormat="1" applyFont="1" applyFill="1" applyBorder="1" applyAlignment="1">
      <alignment vertical="center" wrapText="1"/>
    </xf>
    <xf numFmtId="0" fontId="5" fillId="10" borderId="4" xfId="2" applyFont="1" applyFill="1" applyBorder="1" applyAlignment="1">
      <alignment vertical="center" wrapText="1"/>
    </xf>
    <xf numFmtId="164" fontId="5" fillId="10" borderId="4" xfId="1" applyFont="1" applyFill="1" applyBorder="1" applyAlignment="1">
      <alignment vertical="center" wrapText="1"/>
    </xf>
    <xf numFmtId="0" fontId="5" fillId="10" borderId="4" xfId="2" applyFont="1" applyFill="1" applyBorder="1" applyAlignment="1">
      <alignment horizontal="center" vertical="center" wrapText="1"/>
    </xf>
    <xf numFmtId="44" fontId="5" fillId="10" borderId="4" xfId="3" applyFont="1" applyFill="1" applyBorder="1" applyAlignment="1">
      <alignment vertical="center" wrapText="1"/>
    </xf>
    <xf numFmtId="0" fontId="24" fillId="0" borderId="4" xfId="2" applyFont="1" applyBorder="1" applyAlignment="1">
      <alignment vertical="center"/>
    </xf>
    <xf numFmtId="44" fontId="6" fillId="0" borderId="5" xfId="3" applyFont="1" applyBorder="1" applyAlignment="1">
      <alignment vertical="center" wrapText="1"/>
    </xf>
    <xf numFmtId="0" fontId="22" fillId="0" borderId="5" xfId="2" applyFont="1" applyBorder="1" applyAlignment="1">
      <alignment vertical="center"/>
    </xf>
    <xf numFmtId="0" fontId="5" fillId="0" borderId="5" xfId="2" applyFont="1" applyBorder="1" applyAlignment="1">
      <alignment vertical="center" wrapText="1"/>
    </xf>
    <xf numFmtId="0" fontId="5" fillId="11" borderId="5" xfId="2" applyFont="1" applyFill="1" applyBorder="1" applyAlignment="1">
      <alignment vertical="center" wrapText="1"/>
    </xf>
    <xf numFmtId="44" fontId="5" fillId="0" borderId="5" xfId="2" applyNumberFormat="1" applyFont="1" applyBorder="1" applyAlignment="1">
      <alignment vertical="center"/>
    </xf>
    <xf numFmtId="0" fontId="5" fillId="11" borderId="4" xfId="2" applyFont="1" applyFill="1" applyBorder="1" applyAlignment="1">
      <alignment vertical="center" wrapText="1"/>
    </xf>
    <xf numFmtId="167" fontId="5" fillId="11" borderId="4" xfId="4" applyNumberFormat="1" applyFont="1" applyFill="1" applyBorder="1" applyAlignment="1">
      <alignment vertical="center" wrapText="1"/>
    </xf>
    <xf numFmtId="165" fontId="6" fillId="0" borderId="4" xfId="3" applyNumberFormat="1" applyFont="1" applyBorder="1" applyAlignment="1">
      <alignment vertical="center" wrapText="1"/>
    </xf>
    <xf numFmtId="0" fontId="24" fillId="0" borderId="5" xfId="2" applyFont="1" applyBorder="1" applyAlignment="1">
      <alignment vertical="center"/>
    </xf>
    <xf numFmtId="0" fontId="12" fillId="0" borderId="5" xfId="2" applyFont="1" applyBorder="1" applyAlignment="1">
      <alignment horizontal="right" vertical="center"/>
    </xf>
    <xf numFmtId="165" fontId="6" fillId="0" borderId="5" xfId="3" applyNumberFormat="1" applyFont="1" applyBorder="1" applyAlignment="1">
      <alignment vertical="center" wrapText="1"/>
    </xf>
    <xf numFmtId="0" fontId="24" fillId="0" borderId="4" xfId="2" applyFont="1" applyBorder="1" applyAlignment="1">
      <alignment vertical="center" wrapText="1"/>
    </xf>
    <xf numFmtId="0" fontId="25" fillId="0" borderId="0" xfId="2" applyFont="1" applyAlignment="1">
      <alignment vertical="center"/>
    </xf>
    <xf numFmtId="0" fontId="12" fillId="0" borderId="0" xfId="2" applyFont="1" applyAlignment="1">
      <alignment vertical="center" wrapText="1"/>
    </xf>
    <xf numFmtId="0" fontId="12" fillId="0" borderId="0" xfId="2" applyFont="1" applyAlignment="1">
      <alignment horizontal="right" vertical="center"/>
    </xf>
    <xf numFmtId="44" fontId="5" fillId="0" borderId="7" xfId="2" applyNumberFormat="1" applyFont="1" applyBorder="1" applyAlignment="1">
      <alignment vertical="center"/>
    </xf>
    <xf numFmtId="0" fontId="6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26" fillId="0" borderId="0" xfId="2" applyFont="1" applyAlignment="1">
      <alignment vertical="center"/>
    </xf>
    <xf numFmtId="44" fontId="6" fillId="0" borderId="0" xfId="3" applyFont="1" applyFill="1" applyBorder="1" applyAlignment="1">
      <alignment vertical="center"/>
    </xf>
    <xf numFmtId="44" fontId="5" fillId="0" borderId="8" xfId="2" applyNumberFormat="1" applyFont="1" applyBorder="1" applyAlignment="1">
      <alignment vertical="center"/>
    </xf>
    <xf numFmtId="0" fontId="12" fillId="0" borderId="0" xfId="2" applyFont="1" applyAlignment="1">
      <alignment wrapText="1"/>
    </xf>
    <xf numFmtId="0" fontId="12" fillId="0" borderId="0" xfId="2" applyFont="1"/>
    <xf numFmtId="0" fontId="12" fillId="0" borderId="0" xfId="2" applyFont="1" applyAlignment="1">
      <alignment horizontal="center" wrapText="1"/>
    </xf>
    <xf numFmtId="0" fontId="11" fillId="6" borderId="4" xfId="2" applyFont="1" applyFill="1" applyBorder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/>
    </xf>
    <xf numFmtId="0" fontId="12" fillId="0" borderId="4" xfId="2" applyFont="1" applyBorder="1" applyAlignment="1">
      <alignment vertical="top" wrapText="1"/>
    </xf>
    <xf numFmtId="0" fontId="8" fillId="0" borderId="0" xfId="2" applyFont="1" applyBorder="1" applyAlignment="1">
      <alignment horizontal="center" vertical="center" wrapText="1"/>
    </xf>
    <xf numFmtId="44" fontId="5" fillId="0" borderId="0" xfId="2" applyNumberFormat="1" applyFont="1" applyBorder="1" applyAlignment="1">
      <alignment vertical="center"/>
    </xf>
    <xf numFmtId="0" fontId="6" fillId="12" borderId="4" xfId="2" applyFont="1" applyFill="1" applyBorder="1" applyAlignment="1">
      <alignment vertical="center"/>
    </xf>
    <xf numFmtId="0" fontId="0" fillId="12" borderId="0" xfId="0" applyFill="1"/>
    <xf numFmtId="0" fontId="6" fillId="12" borderId="4" xfId="2" applyFont="1" applyFill="1" applyBorder="1" applyAlignment="1">
      <alignment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6" fillId="0" borderId="0" xfId="2" applyFont="1" applyAlignment="1">
      <alignment horizontal="center"/>
    </xf>
  </cellXfs>
  <cellStyles count="5">
    <cellStyle name="Euro" xfId="4"/>
    <cellStyle name="Moneda" xfId="1" builtinId="4"/>
    <cellStyle name="Moneda 2" xf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6"/>
  <sheetViews>
    <sheetView tabSelected="1" view="pageBreakPreview" topLeftCell="A203" zoomScale="130" zoomScaleNormal="140" zoomScaleSheetLayoutView="130" zoomScalePageLayoutView="120" workbookViewId="0">
      <selection activeCell="D230" sqref="D230"/>
    </sheetView>
  </sheetViews>
  <sheetFormatPr baseColWidth="10" defaultRowHeight="15" x14ac:dyDescent="0.25"/>
  <cols>
    <col min="4" max="4" width="26.7109375" customWidth="1"/>
    <col min="5" max="5" width="14.28515625" customWidth="1"/>
    <col min="6" max="6" width="13.140625" bestFit="1" customWidth="1"/>
  </cols>
  <sheetData>
    <row r="1" spans="1:6" x14ac:dyDescent="0.25">
      <c r="A1" s="1"/>
      <c r="B1" s="2"/>
      <c r="C1" s="138" t="s">
        <v>0</v>
      </c>
      <c r="D1" s="138"/>
      <c r="E1" s="138"/>
      <c r="F1" s="3"/>
    </row>
    <row r="2" spans="1:6" x14ac:dyDescent="0.25">
      <c r="A2" s="1"/>
      <c r="B2" s="2"/>
      <c r="C2" s="139" t="s">
        <v>1</v>
      </c>
      <c r="D2" s="139"/>
      <c r="E2" s="139"/>
      <c r="F2" s="4"/>
    </row>
    <row r="3" spans="1:6" ht="15.75" thickBot="1" x14ac:dyDescent="0.3">
      <c r="A3" s="1"/>
      <c r="B3" s="2"/>
      <c r="C3" s="5"/>
      <c r="D3" s="2"/>
      <c r="E3" s="6"/>
      <c r="F3" s="6"/>
    </row>
    <row r="4" spans="1:6" ht="26.25" x14ac:dyDescent="0.25">
      <c r="A4" s="123" t="s">
        <v>2</v>
      </c>
      <c r="B4" s="7" t="s">
        <v>2</v>
      </c>
      <c r="C4" s="7" t="s">
        <v>3</v>
      </c>
      <c r="D4" s="140" t="s">
        <v>4</v>
      </c>
      <c r="E4" s="141"/>
      <c r="F4" s="8"/>
    </row>
    <row r="5" spans="1:6" ht="25.5" x14ac:dyDescent="0.25">
      <c r="A5" s="9"/>
      <c r="B5" s="10"/>
      <c r="C5" s="11"/>
      <c r="D5" s="11"/>
      <c r="E5" s="12" t="s">
        <v>5</v>
      </c>
      <c r="F5" s="12" t="s">
        <v>6</v>
      </c>
    </row>
    <row r="6" spans="1:6" ht="27" x14ac:dyDescent="0.25">
      <c r="A6" s="13">
        <v>1231</v>
      </c>
      <c r="B6" s="14">
        <v>1231</v>
      </c>
      <c r="C6" s="15"/>
      <c r="D6" s="16" t="s">
        <v>7</v>
      </c>
      <c r="E6" s="17">
        <f>E7+E66+E468+E473+E533</f>
        <v>381930221.74000001</v>
      </c>
      <c r="F6" s="18">
        <f>E6</f>
        <v>381930221.74000001</v>
      </c>
    </row>
    <row r="7" spans="1:6" x14ac:dyDescent="0.25">
      <c r="A7" s="19" t="s">
        <v>8</v>
      </c>
      <c r="B7" s="20" t="s">
        <v>8</v>
      </c>
      <c r="C7" s="15"/>
      <c r="D7" s="21" t="s">
        <v>9</v>
      </c>
      <c r="E7" s="22">
        <f>SUM(E8:E37,E38:E65)</f>
        <v>114467331.52000003</v>
      </c>
      <c r="F7" s="23">
        <f>E7</f>
        <v>114467331.52000003</v>
      </c>
    </row>
    <row r="8" spans="1:6" ht="13.5" customHeight="1" x14ac:dyDescent="0.25">
      <c r="A8" s="24" t="s">
        <v>8</v>
      </c>
      <c r="B8" s="25" t="s">
        <v>8</v>
      </c>
      <c r="C8" s="26">
        <v>1</v>
      </c>
      <c r="D8" s="27" t="s">
        <v>10</v>
      </c>
      <c r="E8" s="28">
        <v>730468.87</v>
      </c>
      <c r="F8" s="15"/>
    </row>
    <row r="9" spans="1:6" ht="23.25" customHeight="1" x14ac:dyDescent="0.25">
      <c r="A9" s="24" t="s">
        <v>8</v>
      </c>
      <c r="B9" s="25" t="s">
        <v>8</v>
      </c>
      <c r="C9" s="26">
        <v>1</v>
      </c>
      <c r="D9" s="27" t="s">
        <v>11</v>
      </c>
      <c r="E9" s="28">
        <v>1748222.27</v>
      </c>
      <c r="F9" s="15"/>
    </row>
    <row r="10" spans="1:6" ht="22.5" customHeight="1" x14ac:dyDescent="0.25">
      <c r="A10" s="24" t="s">
        <v>8</v>
      </c>
      <c r="B10" s="25" t="s">
        <v>8</v>
      </c>
      <c r="C10" s="26">
        <v>1</v>
      </c>
      <c r="D10" s="27" t="s">
        <v>12</v>
      </c>
      <c r="E10" s="28">
        <v>873900</v>
      </c>
      <c r="F10" s="15"/>
    </row>
    <row r="11" spans="1:6" ht="21" customHeight="1" x14ac:dyDescent="0.25">
      <c r="A11" s="24" t="s">
        <v>8</v>
      </c>
      <c r="B11" s="25" t="s">
        <v>8</v>
      </c>
      <c r="C11" s="26">
        <v>1</v>
      </c>
      <c r="D11" s="27" t="s">
        <v>13</v>
      </c>
      <c r="E11" s="28">
        <v>295000</v>
      </c>
      <c r="F11" s="15"/>
    </row>
    <row r="12" spans="1:6" ht="25.5" x14ac:dyDescent="0.25">
      <c r="A12" s="24" t="s">
        <v>8</v>
      </c>
      <c r="B12" s="25" t="s">
        <v>8</v>
      </c>
      <c r="C12" s="26">
        <v>1</v>
      </c>
      <c r="D12" s="27" t="s">
        <v>14</v>
      </c>
      <c r="E12" s="28">
        <v>295849</v>
      </c>
      <c r="F12" s="15"/>
    </row>
    <row r="13" spans="1:6" ht="25.5" x14ac:dyDescent="0.25">
      <c r="A13" s="24" t="s">
        <v>8</v>
      </c>
      <c r="B13" s="25" t="s">
        <v>8</v>
      </c>
      <c r="C13" s="26">
        <v>1</v>
      </c>
      <c r="D13" s="27" t="s">
        <v>15</v>
      </c>
      <c r="E13" s="28">
        <v>162285</v>
      </c>
      <c r="F13" s="15"/>
    </row>
    <row r="14" spans="1:6" ht="25.5" x14ac:dyDescent="0.25">
      <c r="A14" s="24" t="s">
        <v>8</v>
      </c>
      <c r="B14" s="25" t="s">
        <v>8</v>
      </c>
      <c r="C14" s="26">
        <v>1</v>
      </c>
      <c r="D14" s="27" t="s">
        <v>16</v>
      </c>
      <c r="E14" s="28">
        <v>247467</v>
      </c>
      <c r="F14" s="15"/>
    </row>
    <row r="15" spans="1:6" ht="38.25" x14ac:dyDescent="0.25">
      <c r="A15" s="24" t="s">
        <v>8</v>
      </c>
      <c r="B15" s="25" t="s">
        <v>8</v>
      </c>
      <c r="C15" s="26">
        <v>1</v>
      </c>
      <c r="D15" s="27" t="s">
        <v>17</v>
      </c>
      <c r="E15" s="28">
        <v>8000</v>
      </c>
      <c r="F15" s="15"/>
    </row>
    <row r="16" spans="1:6" ht="27.75" customHeight="1" x14ac:dyDescent="0.25">
      <c r="A16" s="24" t="s">
        <v>8</v>
      </c>
      <c r="B16" s="25" t="s">
        <v>8</v>
      </c>
      <c r="C16" s="26">
        <v>1</v>
      </c>
      <c r="D16" s="27" t="s">
        <v>18</v>
      </c>
      <c r="E16" s="28">
        <v>8000</v>
      </c>
      <c r="F16" s="15"/>
    </row>
    <row r="17" spans="1:6" ht="25.5" x14ac:dyDescent="0.25">
      <c r="A17" s="24" t="s">
        <v>8</v>
      </c>
      <c r="B17" s="25" t="s">
        <v>8</v>
      </c>
      <c r="C17" s="26">
        <v>2</v>
      </c>
      <c r="D17" s="27" t="s">
        <v>19</v>
      </c>
      <c r="E17" s="28">
        <v>5000</v>
      </c>
      <c r="F17" s="15"/>
    </row>
    <row r="18" spans="1:6" ht="25.5" x14ac:dyDescent="0.25">
      <c r="A18" s="24" t="s">
        <v>8</v>
      </c>
      <c r="B18" s="25" t="s">
        <v>8</v>
      </c>
      <c r="C18" s="26">
        <v>1</v>
      </c>
      <c r="D18" s="27" t="s">
        <v>20</v>
      </c>
      <c r="E18" s="28">
        <v>171000</v>
      </c>
      <c r="F18" s="15"/>
    </row>
    <row r="19" spans="1:6" ht="21.75" customHeight="1" x14ac:dyDescent="0.25">
      <c r="A19" s="24" t="s">
        <v>8</v>
      </c>
      <c r="B19" s="25" t="s">
        <v>8</v>
      </c>
      <c r="C19" s="26">
        <v>1</v>
      </c>
      <c r="D19" s="27" t="s">
        <v>21</v>
      </c>
      <c r="E19" s="28">
        <v>265000</v>
      </c>
      <c r="F19" s="15"/>
    </row>
    <row r="20" spans="1:6" ht="25.5" x14ac:dyDescent="0.25">
      <c r="A20" s="24" t="s">
        <v>8</v>
      </c>
      <c r="B20" s="25" t="s">
        <v>8</v>
      </c>
      <c r="C20" s="26">
        <v>1</v>
      </c>
      <c r="D20" s="27" t="s">
        <v>22</v>
      </c>
      <c r="E20" s="28">
        <v>221708.75</v>
      </c>
      <c r="F20" s="15"/>
    </row>
    <row r="21" spans="1:6" ht="25.5" x14ac:dyDescent="0.25">
      <c r="A21" s="24" t="s">
        <v>8</v>
      </c>
      <c r="B21" s="25" t="s">
        <v>8</v>
      </c>
      <c r="C21" s="26">
        <v>1</v>
      </c>
      <c r="D21" s="27" t="s">
        <v>23</v>
      </c>
      <c r="E21" s="28">
        <v>299789</v>
      </c>
      <c r="F21" s="15"/>
    </row>
    <row r="22" spans="1:6" ht="25.5" x14ac:dyDescent="0.25">
      <c r="A22" s="24" t="s">
        <v>8</v>
      </c>
      <c r="B22" s="25" t="s">
        <v>8</v>
      </c>
      <c r="C22" s="26">
        <v>1</v>
      </c>
      <c r="D22" s="27" t="s">
        <v>24</v>
      </c>
      <c r="E22" s="28">
        <v>359506.6</v>
      </c>
      <c r="F22" s="15"/>
    </row>
    <row r="23" spans="1:6" ht="62.25" customHeight="1" x14ac:dyDescent="0.25">
      <c r="A23" s="24" t="s">
        <v>8</v>
      </c>
      <c r="B23" s="25" t="s">
        <v>8</v>
      </c>
      <c r="C23" s="26">
        <v>1</v>
      </c>
      <c r="D23" s="27" t="s">
        <v>25</v>
      </c>
      <c r="E23" s="28">
        <v>12800</v>
      </c>
      <c r="F23" s="15"/>
    </row>
    <row r="24" spans="1:6" ht="47.25" customHeight="1" x14ac:dyDescent="0.25">
      <c r="A24" s="24" t="s">
        <v>8</v>
      </c>
      <c r="B24" s="25" t="s">
        <v>8</v>
      </c>
      <c r="C24" s="26">
        <v>1</v>
      </c>
      <c r="D24" s="27" t="s">
        <v>26</v>
      </c>
      <c r="E24" s="28">
        <v>14500</v>
      </c>
      <c r="F24" s="15"/>
    </row>
    <row r="25" spans="1:6" ht="25.5" customHeight="1" x14ac:dyDescent="0.25">
      <c r="A25" s="24" t="s">
        <v>8</v>
      </c>
      <c r="B25" s="25" t="s">
        <v>8</v>
      </c>
      <c r="C25" s="26">
        <v>1</v>
      </c>
      <c r="D25" s="27" t="s">
        <v>27</v>
      </c>
      <c r="E25" s="28">
        <v>701412</v>
      </c>
      <c r="F25" s="15"/>
    </row>
    <row r="26" spans="1:6" ht="47.25" customHeight="1" x14ac:dyDescent="0.25">
      <c r="A26" s="24" t="s">
        <v>8</v>
      </c>
      <c r="B26" s="25" t="s">
        <v>8</v>
      </c>
      <c r="C26" s="26">
        <v>1</v>
      </c>
      <c r="D26" s="27" t="s">
        <v>28</v>
      </c>
      <c r="E26" s="28">
        <v>10000000</v>
      </c>
      <c r="F26" s="15"/>
    </row>
    <row r="27" spans="1:6" ht="26.25" thickBot="1" x14ac:dyDescent="0.3">
      <c r="A27" s="29" t="s">
        <v>8</v>
      </c>
      <c r="B27" s="30" t="s">
        <v>8</v>
      </c>
      <c r="C27" s="31">
        <v>1</v>
      </c>
      <c r="D27" s="32" t="s">
        <v>29</v>
      </c>
      <c r="E27" s="33">
        <v>532969</v>
      </c>
      <c r="F27" s="34"/>
    </row>
    <row r="28" spans="1:6" ht="27.75" thickBot="1" x14ac:dyDescent="0.3">
      <c r="A28" s="124" t="s">
        <v>2</v>
      </c>
      <c r="B28" s="125" t="s">
        <v>2</v>
      </c>
      <c r="C28" s="125" t="s">
        <v>3</v>
      </c>
      <c r="D28" s="133" t="s">
        <v>561</v>
      </c>
      <c r="E28" s="134"/>
      <c r="F28" s="126" t="s">
        <v>562</v>
      </c>
    </row>
    <row r="29" spans="1:6" ht="25.5" x14ac:dyDescent="0.25">
      <c r="A29" s="24" t="s">
        <v>8</v>
      </c>
      <c r="B29" s="25" t="s">
        <v>8</v>
      </c>
      <c r="C29" s="35">
        <v>1</v>
      </c>
      <c r="D29" s="27" t="s">
        <v>30</v>
      </c>
      <c r="E29" s="36">
        <v>1001400</v>
      </c>
      <c r="F29" s="15"/>
    </row>
    <row r="30" spans="1:6" ht="38.25" x14ac:dyDescent="0.25">
      <c r="A30" s="24" t="s">
        <v>8</v>
      </c>
      <c r="B30" s="25" t="s">
        <v>8</v>
      </c>
      <c r="C30" s="35">
        <v>1</v>
      </c>
      <c r="D30" s="27" t="s">
        <v>31</v>
      </c>
      <c r="E30" s="36">
        <v>1560585</v>
      </c>
      <c r="F30" s="15"/>
    </row>
    <row r="31" spans="1:6" ht="25.5" x14ac:dyDescent="0.25">
      <c r="A31" s="24" t="s">
        <v>8</v>
      </c>
      <c r="B31" s="25" t="s">
        <v>8</v>
      </c>
      <c r="C31" s="35">
        <v>1</v>
      </c>
      <c r="D31" s="27" t="s">
        <v>32</v>
      </c>
      <c r="E31" s="36">
        <v>1101500</v>
      </c>
      <c r="F31" s="15"/>
    </row>
    <row r="32" spans="1:6" ht="25.5" customHeight="1" x14ac:dyDescent="0.25">
      <c r="A32" s="24" t="s">
        <v>8</v>
      </c>
      <c r="B32" s="25" t="s">
        <v>8</v>
      </c>
      <c r="C32" s="26">
        <v>1</v>
      </c>
      <c r="D32" s="27" t="s">
        <v>33</v>
      </c>
      <c r="E32" s="28">
        <v>418200</v>
      </c>
      <c r="F32" s="15"/>
    </row>
    <row r="33" spans="1:6" ht="25.5" x14ac:dyDescent="0.25">
      <c r="A33" s="24" t="s">
        <v>8</v>
      </c>
      <c r="B33" s="25" t="s">
        <v>8</v>
      </c>
      <c r="C33" s="35">
        <v>2</v>
      </c>
      <c r="D33" s="27" t="s">
        <v>34</v>
      </c>
      <c r="E33" s="36">
        <v>164130</v>
      </c>
      <c r="F33" s="15"/>
    </row>
    <row r="34" spans="1:6" ht="24.75" customHeight="1" x14ac:dyDescent="0.25">
      <c r="A34" s="24" t="s">
        <v>8</v>
      </c>
      <c r="B34" s="25" t="s">
        <v>8</v>
      </c>
      <c r="C34" s="35">
        <v>1</v>
      </c>
      <c r="D34" s="127" t="s">
        <v>35</v>
      </c>
      <c r="E34" s="36">
        <v>6596807.7199999997</v>
      </c>
      <c r="F34" s="15"/>
    </row>
    <row r="35" spans="1:6" ht="25.5" x14ac:dyDescent="0.25">
      <c r="A35" s="24" t="s">
        <v>8</v>
      </c>
      <c r="B35" s="25" t="s">
        <v>8</v>
      </c>
      <c r="C35" s="35">
        <v>1</v>
      </c>
      <c r="D35" s="27" t="s">
        <v>36</v>
      </c>
      <c r="E35" s="36">
        <v>2026721.93</v>
      </c>
      <c r="F35" s="15"/>
    </row>
    <row r="36" spans="1:6" ht="38.25" x14ac:dyDescent="0.25">
      <c r="A36" s="24" t="s">
        <v>8</v>
      </c>
      <c r="B36" s="25" t="s">
        <v>8</v>
      </c>
      <c r="C36" s="35">
        <v>1</v>
      </c>
      <c r="D36" s="27" t="s">
        <v>37</v>
      </c>
      <c r="E36" s="36">
        <v>1638250</v>
      </c>
      <c r="F36" s="15"/>
    </row>
    <row r="37" spans="1:6" ht="38.25" x14ac:dyDescent="0.25">
      <c r="A37" s="24" t="s">
        <v>8</v>
      </c>
      <c r="B37" s="25" t="s">
        <v>8</v>
      </c>
      <c r="C37" s="26">
        <v>1</v>
      </c>
      <c r="D37" s="27" t="s">
        <v>38</v>
      </c>
      <c r="E37" s="28">
        <v>1041750</v>
      </c>
      <c r="F37" s="15"/>
    </row>
    <row r="38" spans="1:6" ht="51" x14ac:dyDescent="0.25">
      <c r="A38" s="29" t="s">
        <v>8</v>
      </c>
      <c r="B38" s="30" t="s">
        <v>8</v>
      </c>
      <c r="C38" s="31">
        <v>1</v>
      </c>
      <c r="D38" s="27" t="s">
        <v>39</v>
      </c>
      <c r="E38" s="33">
        <v>624535</v>
      </c>
      <c r="F38" s="34"/>
    </row>
    <row r="39" spans="1:6" ht="42.75" customHeight="1" x14ac:dyDescent="0.25">
      <c r="A39" s="24" t="s">
        <v>8</v>
      </c>
      <c r="B39" s="25" t="s">
        <v>8</v>
      </c>
      <c r="C39" s="35">
        <v>1</v>
      </c>
      <c r="D39" s="27" t="s">
        <v>40</v>
      </c>
      <c r="E39" s="36">
        <v>774840</v>
      </c>
      <c r="F39" s="15"/>
    </row>
    <row r="40" spans="1:6" ht="51" x14ac:dyDescent="0.25">
      <c r="A40" s="24" t="s">
        <v>8</v>
      </c>
      <c r="B40" s="25" t="s">
        <v>8</v>
      </c>
      <c r="C40" s="35">
        <v>1</v>
      </c>
      <c r="D40" s="27" t="s">
        <v>41</v>
      </c>
      <c r="E40" s="36">
        <v>3608350</v>
      </c>
      <c r="F40" s="15"/>
    </row>
    <row r="41" spans="1:6" ht="38.25" customHeight="1" x14ac:dyDescent="0.25">
      <c r="A41" s="24" t="s">
        <v>8</v>
      </c>
      <c r="B41" s="25" t="s">
        <v>8</v>
      </c>
      <c r="C41" s="26">
        <v>1</v>
      </c>
      <c r="D41" s="27" t="s">
        <v>42</v>
      </c>
      <c r="E41" s="28">
        <v>5854500</v>
      </c>
      <c r="F41" s="15"/>
    </row>
    <row r="42" spans="1:6" ht="46.5" customHeight="1" x14ac:dyDescent="0.25">
      <c r="A42" s="24" t="s">
        <v>8</v>
      </c>
      <c r="B42" s="25" t="s">
        <v>8</v>
      </c>
      <c r="C42" s="35">
        <v>1</v>
      </c>
      <c r="D42" s="27" t="s">
        <v>43</v>
      </c>
      <c r="E42" s="37">
        <v>805540</v>
      </c>
      <c r="F42" s="15"/>
    </row>
    <row r="43" spans="1:6" ht="54.75" customHeight="1" x14ac:dyDescent="0.25">
      <c r="A43" s="38" t="s">
        <v>8</v>
      </c>
      <c r="B43" s="39" t="s">
        <v>8</v>
      </c>
      <c r="C43" s="26">
        <v>1</v>
      </c>
      <c r="D43" s="27" t="s">
        <v>44</v>
      </c>
      <c r="E43" s="28">
        <v>5082150</v>
      </c>
      <c r="F43" s="15"/>
    </row>
    <row r="44" spans="1:6" ht="36" customHeight="1" x14ac:dyDescent="0.25">
      <c r="A44" s="38" t="s">
        <v>8</v>
      </c>
      <c r="B44" s="39" t="s">
        <v>8</v>
      </c>
      <c r="C44" s="35">
        <v>1</v>
      </c>
      <c r="D44" s="27" t="s">
        <v>45</v>
      </c>
      <c r="E44" s="37">
        <v>1466980</v>
      </c>
      <c r="F44" s="15"/>
    </row>
    <row r="45" spans="1:6" ht="36.75" customHeight="1" x14ac:dyDescent="0.25">
      <c r="A45" s="38" t="s">
        <v>8</v>
      </c>
      <c r="B45" s="39" t="s">
        <v>8</v>
      </c>
      <c r="C45" s="26">
        <v>1</v>
      </c>
      <c r="D45" s="27" t="s">
        <v>46</v>
      </c>
      <c r="E45" s="28">
        <v>3313105</v>
      </c>
      <c r="F45" s="15"/>
    </row>
    <row r="46" spans="1:6" ht="55.5" customHeight="1" thickBot="1" x14ac:dyDescent="0.3">
      <c r="A46" s="24" t="s">
        <v>8</v>
      </c>
      <c r="B46" s="25" t="s">
        <v>8</v>
      </c>
      <c r="C46" s="35">
        <v>1</v>
      </c>
      <c r="D46" s="27" t="s">
        <v>47</v>
      </c>
      <c r="E46" s="37">
        <v>203599.6</v>
      </c>
      <c r="F46" s="15"/>
    </row>
    <row r="47" spans="1:6" ht="27.75" thickBot="1" x14ac:dyDescent="0.3">
      <c r="A47" s="124" t="s">
        <v>2</v>
      </c>
      <c r="B47" s="125" t="s">
        <v>2</v>
      </c>
      <c r="C47" s="125" t="s">
        <v>3</v>
      </c>
      <c r="D47" s="133" t="s">
        <v>561</v>
      </c>
      <c r="E47" s="134"/>
      <c r="F47" s="126" t="s">
        <v>562</v>
      </c>
    </row>
    <row r="48" spans="1:6" ht="48" customHeight="1" x14ac:dyDescent="0.25">
      <c r="A48" s="24" t="s">
        <v>8</v>
      </c>
      <c r="B48" s="25" t="s">
        <v>8</v>
      </c>
      <c r="C48" s="26">
        <v>1</v>
      </c>
      <c r="D48" s="27" t="s">
        <v>48</v>
      </c>
      <c r="E48" s="28">
        <v>6596500</v>
      </c>
      <c r="F48" s="15"/>
    </row>
    <row r="49" spans="1:6" ht="50.25" customHeight="1" x14ac:dyDescent="0.25">
      <c r="A49" s="24" t="s">
        <v>8</v>
      </c>
      <c r="B49" s="25" t="s">
        <v>8</v>
      </c>
      <c r="C49" s="26">
        <v>1</v>
      </c>
      <c r="D49" s="27" t="s">
        <v>49</v>
      </c>
      <c r="E49" s="28">
        <v>4848480</v>
      </c>
      <c r="F49" s="40"/>
    </row>
    <row r="50" spans="1:6" ht="33.75" customHeight="1" x14ac:dyDescent="0.25">
      <c r="A50" s="24" t="s">
        <v>8</v>
      </c>
      <c r="B50" s="25" t="s">
        <v>8</v>
      </c>
      <c r="C50" s="26">
        <v>1</v>
      </c>
      <c r="D50" s="27" t="s">
        <v>50</v>
      </c>
      <c r="E50" s="28">
        <v>3933664</v>
      </c>
      <c r="F50" s="40"/>
    </row>
    <row r="51" spans="1:6" ht="61.5" customHeight="1" x14ac:dyDescent="0.25">
      <c r="A51" s="24" t="s">
        <v>8</v>
      </c>
      <c r="B51" s="25" t="s">
        <v>8</v>
      </c>
      <c r="C51" s="26">
        <v>1</v>
      </c>
      <c r="D51" s="27" t="s">
        <v>51</v>
      </c>
      <c r="E51" s="28">
        <v>987768</v>
      </c>
      <c r="F51" s="40"/>
    </row>
    <row r="52" spans="1:6" ht="38.25" x14ac:dyDescent="0.25">
      <c r="A52" s="24" t="s">
        <v>8</v>
      </c>
      <c r="B52" s="25" t="s">
        <v>8</v>
      </c>
      <c r="C52" s="26">
        <v>1</v>
      </c>
      <c r="D52" s="27" t="s">
        <v>52</v>
      </c>
      <c r="E52" s="28">
        <v>943020</v>
      </c>
      <c r="F52" s="40"/>
    </row>
    <row r="53" spans="1:6" ht="60.75" customHeight="1" x14ac:dyDescent="0.25">
      <c r="A53" s="24" t="s">
        <v>8</v>
      </c>
      <c r="B53" s="25" t="s">
        <v>8</v>
      </c>
      <c r="C53" s="26">
        <v>1</v>
      </c>
      <c r="D53" s="27" t="s">
        <v>53</v>
      </c>
      <c r="E53" s="28">
        <v>978480</v>
      </c>
      <c r="F53" s="40"/>
    </row>
    <row r="54" spans="1:6" ht="38.25" x14ac:dyDescent="0.25">
      <c r="A54" s="24" t="s">
        <v>8</v>
      </c>
      <c r="B54" s="25" t="s">
        <v>8</v>
      </c>
      <c r="C54" s="26">
        <v>1</v>
      </c>
      <c r="D54" s="27" t="s">
        <v>54</v>
      </c>
      <c r="E54" s="28">
        <v>3695820</v>
      </c>
      <c r="F54" s="40"/>
    </row>
    <row r="55" spans="1:6" ht="38.25" x14ac:dyDescent="0.25">
      <c r="A55" s="24" t="s">
        <v>8</v>
      </c>
      <c r="B55" s="25" t="s">
        <v>8</v>
      </c>
      <c r="C55" s="26">
        <v>1</v>
      </c>
      <c r="D55" s="27" t="s">
        <v>55</v>
      </c>
      <c r="E55" s="28">
        <v>10646415.27</v>
      </c>
      <c r="F55" s="40"/>
    </row>
    <row r="56" spans="1:6" ht="58.5" customHeight="1" x14ac:dyDescent="0.25">
      <c r="A56" s="24" t="s">
        <v>8</v>
      </c>
      <c r="B56" s="25" t="s">
        <v>8</v>
      </c>
      <c r="C56" s="26">
        <v>1</v>
      </c>
      <c r="D56" s="27" t="s">
        <v>56</v>
      </c>
      <c r="E56" s="28">
        <v>885852.01</v>
      </c>
      <c r="F56" s="40"/>
    </row>
    <row r="57" spans="1:6" ht="58.5" customHeight="1" x14ac:dyDescent="0.25">
      <c r="A57" s="24" t="s">
        <v>8</v>
      </c>
      <c r="B57" s="25" t="s">
        <v>8</v>
      </c>
      <c r="C57" s="26">
        <v>1</v>
      </c>
      <c r="D57" s="27" t="s">
        <v>57</v>
      </c>
      <c r="E57" s="28">
        <v>1028400.84</v>
      </c>
      <c r="F57" s="40"/>
    </row>
    <row r="58" spans="1:6" ht="45" customHeight="1" x14ac:dyDescent="0.25">
      <c r="A58" s="24" t="s">
        <v>8</v>
      </c>
      <c r="B58" s="25" t="s">
        <v>8</v>
      </c>
      <c r="C58" s="26">
        <v>1</v>
      </c>
      <c r="D58" s="27" t="s">
        <v>58</v>
      </c>
      <c r="E58" s="28">
        <v>6254099.2000000002</v>
      </c>
      <c r="F58" s="40"/>
    </row>
    <row r="59" spans="1:6" ht="47.25" customHeight="1" x14ac:dyDescent="0.25">
      <c r="A59" s="24" t="s">
        <v>8</v>
      </c>
      <c r="B59" s="25" t="s">
        <v>8</v>
      </c>
      <c r="C59" s="26">
        <v>1</v>
      </c>
      <c r="D59" s="27" t="s">
        <v>59</v>
      </c>
      <c r="E59" s="28">
        <v>197126.94</v>
      </c>
      <c r="F59" s="40"/>
    </row>
    <row r="60" spans="1:6" ht="54" customHeight="1" x14ac:dyDescent="0.25">
      <c r="A60" s="24" t="s">
        <v>8</v>
      </c>
      <c r="B60" s="25" t="s">
        <v>8</v>
      </c>
      <c r="C60" s="26">
        <v>1</v>
      </c>
      <c r="D60" s="27" t="s">
        <v>59</v>
      </c>
      <c r="E60" s="28">
        <v>672319.73</v>
      </c>
      <c r="F60" s="40"/>
    </row>
    <row r="61" spans="1:6" ht="48.75" customHeight="1" thickBot="1" x14ac:dyDescent="0.3">
      <c r="A61" s="24" t="s">
        <v>8</v>
      </c>
      <c r="B61" s="25" t="s">
        <v>8</v>
      </c>
      <c r="C61" s="26">
        <v>1</v>
      </c>
      <c r="D61" s="27" t="s">
        <v>563</v>
      </c>
      <c r="E61" s="28">
        <v>2544888.4500000002</v>
      </c>
      <c r="F61" s="40"/>
    </row>
    <row r="62" spans="1:6" ht="27.75" thickBot="1" x14ac:dyDescent="0.3">
      <c r="A62" s="124" t="s">
        <v>2</v>
      </c>
      <c r="B62" s="125" t="s">
        <v>2</v>
      </c>
      <c r="C62" s="125" t="s">
        <v>3</v>
      </c>
      <c r="D62" s="133" t="s">
        <v>561</v>
      </c>
      <c r="E62" s="134"/>
      <c r="F62" s="126" t="s">
        <v>562</v>
      </c>
    </row>
    <row r="63" spans="1:6" ht="44.25" customHeight="1" x14ac:dyDescent="0.25">
      <c r="A63" s="24" t="s">
        <v>8</v>
      </c>
      <c r="B63" s="25" t="s">
        <v>8</v>
      </c>
      <c r="C63" s="26">
        <v>1</v>
      </c>
      <c r="D63" s="27" t="s">
        <v>60</v>
      </c>
      <c r="E63" s="28">
        <v>7055591.25</v>
      </c>
      <c r="F63" s="40"/>
    </row>
    <row r="64" spans="1:6" ht="70.5" customHeight="1" x14ac:dyDescent="0.25">
      <c r="A64" s="24" t="s">
        <v>8</v>
      </c>
      <c r="B64" s="25" t="s">
        <v>8</v>
      </c>
      <c r="C64" s="26">
        <v>1</v>
      </c>
      <c r="D64" s="27" t="s">
        <v>61</v>
      </c>
      <c r="E64" s="28">
        <v>1641420</v>
      </c>
      <c r="F64" s="40"/>
    </row>
    <row r="65" spans="1:6" ht="37.5" customHeight="1" x14ac:dyDescent="0.25">
      <c r="A65" s="24" t="s">
        <v>8</v>
      </c>
      <c r="B65" s="25" t="s">
        <v>8</v>
      </c>
      <c r="C65" s="26">
        <v>1</v>
      </c>
      <c r="D65" s="27" t="s">
        <v>62</v>
      </c>
      <c r="E65" s="28">
        <v>7321664.0899999999</v>
      </c>
      <c r="F65" s="40"/>
    </row>
    <row r="66" spans="1:6" x14ac:dyDescent="0.25">
      <c r="A66" s="13">
        <v>1232</v>
      </c>
      <c r="B66" s="14">
        <v>1232</v>
      </c>
      <c r="C66" s="15"/>
      <c r="D66" s="16" t="s">
        <v>63</v>
      </c>
      <c r="E66" s="41">
        <f>E74+E405+E410+E432+E71+E68</f>
        <v>3559067.93</v>
      </c>
      <c r="F66" s="42">
        <f>E66</f>
        <v>3559067.93</v>
      </c>
    </row>
    <row r="67" spans="1:6" ht="27" x14ac:dyDescent="0.25">
      <c r="A67" s="13">
        <v>1232.02</v>
      </c>
      <c r="B67" s="14">
        <v>1232.01</v>
      </c>
      <c r="C67" s="15"/>
      <c r="D67" s="16" t="s">
        <v>64</v>
      </c>
      <c r="E67" s="41">
        <f>SUM(E68)</f>
        <v>25500</v>
      </c>
      <c r="F67" s="42"/>
    </row>
    <row r="68" spans="1:6" x14ac:dyDescent="0.25">
      <c r="A68" s="13"/>
      <c r="B68" s="14"/>
      <c r="C68" s="15"/>
      <c r="D68" s="16" t="s">
        <v>65</v>
      </c>
      <c r="E68" s="41">
        <f>SUM(E69)</f>
        <v>25500</v>
      </c>
      <c r="F68" s="42"/>
    </row>
    <row r="69" spans="1:6" x14ac:dyDescent="0.25">
      <c r="A69" s="43"/>
      <c r="B69" s="44"/>
      <c r="C69" s="45">
        <v>4</v>
      </c>
      <c r="D69" s="46" t="s">
        <v>66</v>
      </c>
      <c r="E69" s="47">
        <v>25500</v>
      </c>
      <c r="F69" s="48"/>
    </row>
    <row r="70" spans="1:6" ht="27" x14ac:dyDescent="0.25">
      <c r="A70" s="13">
        <v>1232.02</v>
      </c>
      <c r="B70" s="14">
        <v>1232.02</v>
      </c>
      <c r="C70" s="15"/>
      <c r="D70" s="16" t="s">
        <v>67</v>
      </c>
      <c r="E70" s="41">
        <f>SUM(E71:E72)</f>
        <v>61954</v>
      </c>
      <c r="F70" s="42"/>
    </row>
    <row r="71" spans="1:6" x14ac:dyDescent="0.25">
      <c r="A71" s="13"/>
      <c r="B71" s="14"/>
      <c r="C71" s="15"/>
      <c r="D71" s="16" t="s">
        <v>68</v>
      </c>
      <c r="E71" s="41">
        <f>SUM(E72:E73)</f>
        <v>41227</v>
      </c>
      <c r="F71" s="42"/>
    </row>
    <row r="72" spans="1:6" ht="26.25" customHeight="1" x14ac:dyDescent="0.25">
      <c r="A72" s="13"/>
      <c r="B72" s="14"/>
      <c r="C72" s="35">
        <v>1</v>
      </c>
      <c r="D72" s="27" t="s">
        <v>69</v>
      </c>
      <c r="E72" s="28">
        <v>20727</v>
      </c>
      <c r="F72" s="15"/>
    </row>
    <row r="73" spans="1:6" ht="25.5" x14ac:dyDescent="0.25">
      <c r="A73" s="13"/>
      <c r="B73" s="14"/>
      <c r="C73" s="35">
        <v>1</v>
      </c>
      <c r="D73" s="27" t="s">
        <v>70</v>
      </c>
      <c r="E73" s="28">
        <v>20500</v>
      </c>
      <c r="F73" s="15"/>
    </row>
    <row r="74" spans="1:6" x14ac:dyDescent="0.25">
      <c r="A74" s="49" t="s">
        <v>71</v>
      </c>
      <c r="B74" s="50" t="s">
        <v>71</v>
      </c>
      <c r="C74" s="15"/>
      <c r="D74" s="16" t="s">
        <v>72</v>
      </c>
      <c r="E74" s="41">
        <f>E75+E93+E104+E135+E158+E171+E180+E193+E231+E248+E250+E284+E290+E297+E302+E307+E317+E325+E360+E365+E372+E379+E390+E394+E340+E275+E374+E398+E165</f>
        <v>1187246.9300000002</v>
      </c>
      <c r="F74" s="42"/>
    </row>
    <row r="75" spans="1:6" x14ac:dyDescent="0.25">
      <c r="A75" s="51"/>
      <c r="B75" s="52"/>
      <c r="C75" s="53"/>
      <c r="D75" s="54" t="s">
        <v>73</v>
      </c>
      <c r="E75" s="55">
        <f>SUM(E76:E92)</f>
        <v>86591</v>
      </c>
      <c r="F75" s="15"/>
    </row>
    <row r="76" spans="1:6" ht="21.75" customHeight="1" x14ac:dyDescent="0.25">
      <c r="A76" s="56" t="s">
        <v>71</v>
      </c>
      <c r="B76" s="27" t="s">
        <v>71</v>
      </c>
      <c r="C76" s="35">
        <v>1</v>
      </c>
      <c r="D76" s="27" t="s">
        <v>74</v>
      </c>
      <c r="E76" s="28">
        <v>15000</v>
      </c>
      <c r="F76" s="15"/>
    </row>
    <row r="77" spans="1:6" ht="22.5" customHeight="1" x14ac:dyDescent="0.25">
      <c r="A77" s="56" t="s">
        <v>71</v>
      </c>
      <c r="B77" s="27" t="s">
        <v>71</v>
      </c>
      <c r="C77" s="35">
        <v>2</v>
      </c>
      <c r="D77" s="27" t="s">
        <v>75</v>
      </c>
      <c r="E77" s="28">
        <v>2200</v>
      </c>
      <c r="F77" s="130"/>
    </row>
    <row r="78" spans="1:6" ht="24.75" customHeight="1" x14ac:dyDescent="0.25">
      <c r="A78" s="24" t="s">
        <v>71</v>
      </c>
      <c r="B78" s="25" t="s">
        <v>71</v>
      </c>
      <c r="C78" s="35">
        <v>3</v>
      </c>
      <c r="D78" s="27" t="s">
        <v>76</v>
      </c>
      <c r="E78" s="37">
        <v>4500</v>
      </c>
      <c r="F78" s="15"/>
    </row>
    <row r="79" spans="1:6" ht="21" customHeight="1" x14ac:dyDescent="0.25">
      <c r="A79" s="56" t="s">
        <v>71</v>
      </c>
      <c r="B79" s="27" t="s">
        <v>71</v>
      </c>
      <c r="C79" s="35">
        <v>1</v>
      </c>
      <c r="D79" s="27" t="s">
        <v>77</v>
      </c>
      <c r="E79" s="37">
        <v>5500</v>
      </c>
      <c r="F79" s="15"/>
    </row>
    <row r="80" spans="1:6" ht="33.75" customHeight="1" x14ac:dyDescent="0.25">
      <c r="A80" s="56" t="s">
        <v>71</v>
      </c>
      <c r="B80" s="27" t="s">
        <v>71</v>
      </c>
      <c r="C80" s="35">
        <v>1</v>
      </c>
      <c r="D80" s="27" t="s">
        <v>78</v>
      </c>
      <c r="E80" s="28">
        <v>9000</v>
      </c>
      <c r="F80" s="15"/>
    </row>
    <row r="81" spans="1:6" ht="38.25" x14ac:dyDescent="0.25">
      <c r="A81" s="56" t="s">
        <v>71</v>
      </c>
      <c r="B81" s="27" t="s">
        <v>71</v>
      </c>
      <c r="C81" s="26">
        <v>7</v>
      </c>
      <c r="D81" s="27" t="s">
        <v>79</v>
      </c>
      <c r="E81" s="28">
        <v>4200</v>
      </c>
      <c r="F81" s="130"/>
    </row>
    <row r="82" spans="1:6" ht="51.75" customHeight="1" x14ac:dyDescent="0.25">
      <c r="A82" s="56" t="s">
        <v>71</v>
      </c>
      <c r="B82" s="27" t="s">
        <v>71</v>
      </c>
      <c r="C82" s="26">
        <v>1</v>
      </c>
      <c r="D82" s="27" t="s">
        <v>80</v>
      </c>
      <c r="E82" s="28">
        <v>5490</v>
      </c>
      <c r="F82" s="15"/>
    </row>
    <row r="83" spans="1:6" ht="85.5" customHeight="1" x14ac:dyDescent="0.25">
      <c r="A83" s="56" t="s">
        <v>71</v>
      </c>
      <c r="B83" s="27" t="s">
        <v>71</v>
      </c>
      <c r="C83" s="26">
        <v>5</v>
      </c>
      <c r="D83" s="27" t="s">
        <v>81</v>
      </c>
      <c r="E83" s="28">
        <v>12000</v>
      </c>
      <c r="F83" s="15"/>
    </row>
    <row r="84" spans="1:6" ht="39" thickBot="1" x14ac:dyDescent="0.3">
      <c r="A84" s="56" t="s">
        <v>71</v>
      </c>
      <c r="B84" s="27" t="s">
        <v>71</v>
      </c>
      <c r="C84" s="26">
        <v>1</v>
      </c>
      <c r="D84" s="27" t="s">
        <v>82</v>
      </c>
      <c r="E84" s="28">
        <v>1900</v>
      </c>
      <c r="F84" s="15"/>
    </row>
    <row r="85" spans="1:6" ht="27.75" thickBot="1" x14ac:dyDescent="0.3">
      <c r="A85" s="124" t="s">
        <v>2</v>
      </c>
      <c r="B85" s="125" t="s">
        <v>2</v>
      </c>
      <c r="C85" s="125" t="s">
        <v>3</v>
      </c>
      <c r="D85" s="133" t="s">
        <v>561</v>
      </c>
      <c r="E85" s="134"/>
      <c r="F85" s="126" t="s">
        <v>562</v>
      </c>
    </row>
    <row r="86" spans="1:6" ht="35.25" customHeight="1" x14ac:dyDescent="0.25">
      <c r="A86" s="56" t="s">
        <v>71</v>
      </c>
      <c r="B86" s="27" t="s">
        <v>71</v>
      </c>
      <c r="C86" s="26">
        <v>1</v>
      </c>
      <c r="D86" s="27" t="s">
        <v>83</v>
      </c>
      <c r="E86" s="28">
        <v>8500</v>
      </c>
      <c r="F86" s="15"/>
    </row>
    <row r="87" spans="1:6" ht="23.25" customHeight="1" x14ac:dyDescent="0.25">
      <c r="A87" s="56" t="s">
        <v>71</v>
      </c>
      <c r="B87" s="27" t="s">
        <v>71</v>
      </c>
      <c r="C87" s="26">
        <v>1</v>
      </c>
      <c r="D87" s="27" t="s">
        <v>84</v>
      </c>
      <c r="E87" s="28">
        <v>5999</v>
      </c>
      <c r="F87" s="15"/>
    </row>
    <row r="88" spans="1:6" ht="46.5" customHeight="1" x14ac:dyDescent="0.25">
      <c r="A88" s="56" t="s">
        <v>71</v>
      </c>
      <c r="B88" s="27" t="s">
        <v>71</v>
      </c>
      <c r="C88" s="26">
        <v>1</v>
      </c>
      <c r="D88" s="27" t="s">
        <v>85</v>
      </c>
      <c r="E88" s="57">
        <v>4000</v>
      </c>
      <c r="F88" s="15"/>
    </row>
    <row r="89" spans="1:6" ht="60.75" customHeight="1" x14ac:dyDescent="0.25">
      <c r="A89" s="56" t="s">
        <v>71</v>
      </c>
      <c r="B89" s="27" t="s">
        <v>71</v>
      </c>
      <c r="C89" s="27">
        <v>1</v>
      </c>
      <c r="D89" s="27" t="s">
        <v>86</v>
      </c>
      <c r="E89" s="57">
        <v>1559</v>
      </c>
      <c r="F89" s="15"/>
    </row>
    <row r="90" spans="1:6" ht="51.75" customHeight="1" x14ac:dyDescent="0.25">
      <c r="A90" s="56" t="s">
        <v>71</v>
      </c>
      <c r="B90" s="27" t="s">
        <v>71</v>
      </c>
      <c r="C90" s="27">
        <v>1</v>
      </c>
      <c r="D90" s="27" t="s">
        <v>87</v>
      </c>
      <c r="E90" s="57">
        <v>725</v>
      </c>
      <c r="F90" s="15"/>
    </row>
    <row r="91" spans="1:6" ht="24.75" customHeight="1" x14ac:dyDescent="0.25">
      <c r="A91" s="56" t="s">
        <v>71</v>
      </c>
      <c r="B91" s="27" t="s">
        <v>71</v>
      </c>
      <c r="C91" s="27">
        <v>1</v>
      </c>
      <c r="D91" s="27" t="s">
        <v>88</v>
      </c>
      <c r="E91" s="57">
        <v>4500</v>
      </c>
      <c r="F91" s="15"/>
    </row>
    <row r="92" spans="1:6" ht="38.25" x14ac:dyDescent="0.25">
      <c r="A92" s="56" t="s">
        <v>71</v>
      </c>
      <c r="B92" s="27" t="s">
        <v>71</v>
      </c>
      <c r="C92" s="27">
        <v>2</v>
      </c>
      <c r="D92" s="27" t="s">
        <v>89</v>
      </c>
      <c r="E92" s="57">
        <v>1518</v>
      </c>
      <c r="F92" s="15"/>
    </row>
    <row r="93" spans="1:6" ht="18" customHeight="1" x14ac:dyDescent="0.25">
      <c r="A93" s="49" t="s">
        <v>71</v>
      </c>
      <c r="B93" s="50" t="s">
        <v>71</v>
      </c>
      <c r="C93" s="15"/>
      <c r="D93" s="54" t="s">
        <v>90</v>
      </c>
      <c r="E93" s="55">
        <f>SUM(E94:E103)</f>
        <v>26234</v>
      </c>
      <c r="F93" s="15"/>
    </row>
    <row r="94" spans="1:6" ht="38.25" x14ac:dyDescent="0.25">
      <c r="A94" s="56" t="s">
        <v>71</v>
      </c>
      <c r="B94" s="27" t="s">
        <v>71</v>
      </c>
      <c r="C94" s="35">
        <v>1</v>
      </c>
      <c r="D94" s="27" t="s">
        <v>79</v>
      </c>
      <c r="E94" s="28">
        <v>600</v>
      </c>
      <c r="F94" s="15"/>
    </row>
    <row r="95" spans="1:6" ht="25.5" x14ac:dyDescent="0.25">
      <c r="A95" s="56" t="s">
        <v>71</v>
      </c>
      <c r="B95" s="27" t="s">
        <v>71</v>
      </c>
      <c r="C95" s="35">
        <v>1</v>
      </c>
      <c r="D95" s="27" t="s">
        <v>91</v>
      </c>
      <c r="E95" s="28">
        <v>1450</v>
      </c>
      <c r="F95" s="15"/>
    </row>
    <row r="96" spans="1:6" ht="25.5" x14ac:dyDescent="0.25">
      <c r="A96" s="56" t="s">
        <v>71</v>
      </c>
      <c r="B96" s="27" t="s">
        <v>71</v>
      </c>
      <c r="C96" s="35">
        <v>1</v>
      </c>
      <c r="D96" s="27" t="s">
        <v>92</v>
      </c>
      <c r="E96" s="28">
        <v>720</v>
      </c>
      <c r="F96" s="15"/>
    </row>
    <row r="97" spans="1:6" ht="51" x14ac:dyDescent="0.25">
      <c r="A97" s="56" t="s">
        <v>71</v>
      </c>
      <c r="B97" s="27" t="s">
        <v>71</v>
      </c>
      <c r="C97" s="35">
        <v>1</v>
      </c>
      <c r="D97" s="27" t="s">
        <v>93</v>
      </c>
      <c r="E97" s="57">
        <v>6900</v>
      </c>
      <c r="F97" s="15"/>
    </row>
    <row r="98" spans="1:6" x14ac:dyDescent="0.25">
      <c r="A98" s="56" t="s">
        <v>71</v>
      </c>
      <c r="B98" s="27" t="s">
        <v>71</v>
      </c>
      <c r="C98" s="35">
        <v>1</v>
      </c>
      <c r="D98" s="27" t="s">
        <v>94</v>
      </c>
      <c r="E98" s="57">
        <v>2300</v>
      </c>
      <c r="F98" s="15"/>
    </row>
    <row r="99" spans="1:6" ht="37.5" customHeight="1" x14ac:dyDescent="0.25">
      <c r="A99" s="56" t="s">
        <v>71</v>
      </c>
      <c r="B99" s="27" t="s">
        <v>71</v>
      </c>
      <c r="C99" s="35">
        <v>1</v>
      </c>
      <c r="D99" s="27" t="s">
        <v>95</v>
      </c>
      <c r="E99" s="57">
        <v>4300</v>
      </c>
      <c r="F99" s="15"/>
    </row>
    <row r="100" spans="1:6" ht="25.5" x14ac:dyDescent="0.25">
      <c r="A100" s="56" t="s">
        <v>71</v>
      </c>
      <c r="B100" s="27" t="s">
        <v>71</v>
      </c>
      <c r="C100" s="35">
        <v>1</v>
      </c>
      <c r="D100" s="27" t="s">
        <v>96</v>
      </c>
      <c r="E100" s="57">
        <v>515</v>
      </c>
      <c r="F100" s="15"/>
    </row>
    <row r="101" spans="1:6" ht="63" customHeight="1" x14ac:dyDescent="0.25">
      <c r="A101" s="56" t="s">
        <v>71</v>
      </c>
      <c r="B101" s="27" t="s">
        <v>71</v>
      </c>
      <c r="C101" s="27">
        <v>1</v>
      </c>
      <c r="D101" s="27" t="s">
        <v>97</v>
      </c>
      <c r="E101" s="58">
        <v>7000</v>
      </c>
      <c r="F101" s="15"/>
    </row>
    <row r="102" spans="1:6" ht="25.5" x14ac:dyDescent="0.25">
      <c r="A102" s="56" t="s">
        <v>71</v>
      </c>
      <c r="B102" s="27" t="s">
        <v>71</v>
      </c>
      <c r="C102" s="27">
        <v>1</v>
      </c>
      <c r="D102" s="27" t="s">
        <v>98</v>
      </c>
      <c r="E102" s="58">
        <v>1200</v>
      </c>
      <c r="F102" s="15"/>
    </row>
    <row r="103" spans="1:6" ht="24.75" customHeight="1" x14ac:dyDescent="0.25">
      <c r="A103" s="56" t="s">
        <v>71</v>
      </c>
      <c r="B103" s="27" t="s">
        <v>71</v>
      </c>
      <c r="C103" s="27"/>
      <c r="D103" s="27" t="s">
        <v>99</v>
      </c>
      <c r="E103" s="58">
        <v>1249</v>
      </c>
      <c r="F103" s="15"/>
    </row>
    <row r="104" spans="1:6" x14ac:dyDescent="0.25">
      <c r="A104" s="49" t="s">
        <v>71</v>
      </c>
      <c r="B104" s="50" t="s">
        <v>71</v>
      </c>
      <c r="C104" s="15"/>
      <c r="D104" s="54" t="s">
        <v>100</v>
      </c>
      <c r="E104" s="55">
        <f>SUM(E105:E112,E113:E134)</f>
        <v>131657.65</v>
      </c>
      <c r="F104" s="15"/>
    </row>
    <row r="105" spans="1:6" x14ac:dyDescent="0.25">
      <c r="A105" s="56" t="s">
        <v>71</v>
      </c>
      <c r="B105" s="27" t="s">
        <v>71</v>
      </c>
      <c r="C105" s="35">
        <v>1</v>
      </c>
      <c r="D105" s="27" t="s">
        <v>101</v>
      </c>
      <c r="E105" s="57">
        <v>2700</v>
      </c>
      <c r="F105" s="130"/>
    </row>
    <row r="106" spans="1:6" ht="36" customHeight="1" thickBot="1" x14ac:dyDescent="0.3">
      <c r="A106" s="24" t="s">
        <v>71</v>
      </c>
      <c r="B106" s="25" t="s">
        <v>71</v>
      </c>
      <c r="C106" s="35">
        <v>1</v>
      </c>
      <c r="D106" s="27" t="s">
        <v>102</v>
      </c>
      <c r="E106" s="57">
        <v>24800</v>
      </c>
      <c r="F106" s="15"/>
    </row>
    <row r="107" spans="1:6" ht="27.75" thickBot="1" x14ac:dyDescent="0.3">
      <c r="A107" s="124" t="s">
        <v>2</v>
      </c>
      <c r="B107" s="125" t="s">
        <v>2</v>
      </c>
      <c r="C107" s="125" t="s">
        <v>3</v>
      </c>
      <c r="D107" s="133" t="s">
        <v>561</v>
      </c>
      <c r="E107" s="134"/>
      <c r="F107" s="126" t="s">
        <v>562</v>
      </c>
    </row>
    <row r="108" spans="1:6" ht="23.25" customHeight="1" x14ac:dyDescent="0.25">
      <c r="A108" s="56" t="s">
        <v>71</v>
      </c>
      <c r="B108" s="27" t="s">
        <v>71</v>
      </c>
      <c r="C108" s="26">
        <v>1</v>
      </c>
      <c r="D108" s="27" t="s">
        <v>103</v>
      </c>
      <c r="E108" s="57">
        <v>2100</v>
      </c>
      <c r="F108" s="130"/>
    </row>
    <row r="109" spans="1:6" ht="13.5" customHeight="1" x14ac:dyDescent="0.25">
      <c r="A109" s="56" t="s">
        <v>71</v>
      </c>
      <c r="B109" s="27" t="s">
        <v>71</v>
      </c>
      <c r="C109" s="26">
        <v>1</v>
      </c>
      <c r="D109" s="27" t="s">
        <v>104</v>
      </c>
      <c r="E109" s="57">
        <v>150</v>
      </c>
      <c r="F109" s="15"/>
    </row>
    <row r="110" spans="1:6" ht="25.5" x14ac:dyDescent="0.25">
      <c r="A110" s="56" t="s">
        <v>71</v>
      </c>
      <c r="B110" s="27" t="s">
        <v>71</v>
      </c>
      <c r="C110" s="59">
        <v>1</v>
      </c>
      <c r="D110" s="27" t="s">
        <v>105</v>
      </c>
      <c r="E110" s="57">
        <v>2700</v>
      </c>
      <c r="F110" s="15"/>
    </row>
    <row r="111" spans="1:6" ht="22.5" customHeight="1" x14ac:dyDescent="0.25">
      <c r="A111" s="56" t="s">
        <v>71</v>
      </c>
      <c r="B111" s="27" t="s">
        <v>71</v>
      </c>
      <c r="C111" s="35">
        <v>1</v>
      </c>
      <c r="D111" s="27" t="s">
        <v>106</v>
      </c>
      <c r="E111" s="57">
        <v>1775</v>
      </c>
      <c r="F111" s="130"/>
    </row>
    <row r="112" spans="1:6" ht="60.75" customHeight="1" x14ac:dyDescent="0.25">
      <c r="A112" s="56" t="s">
        <v>71</v>
      </c>
      <c r="B112" s="27" t="s">
        <v>71</v>
      </c>
      <c r="C112" s="35">
        <v>1</v>
      </c>
      <c r="D112" s="27" t="s">
        <v>107</v>
      </c>
      <c r="E112" s="57">
        <v>4850</v>
      </c>
      <c r="F112" s="130"/>
    </row>
    <row r="113" spans="1:7" ht="51" x14ac:dyDescent="0.25">
      <c r="A113" s="56" t="s">
        <v>71</v>
      </c>
      <c r="B113" s="27" t="s">
        <v>71</v>
      </c>
      <c r="C113" s="35">
        <v>1</v>
      </c>
      <c r="D113" s="27" t="s">
        <v>108</v>
      </c>
      <c r="E113" s="57">
        <v>1850</v>
      </c>
      <c r="F113" s="15"/>
    </row>
    <row r="114" spans="1:7" ht="38.25" x14ac:dyDescent="0.25">
      <c r="A114" s="56" t="s">
        <v>71</v>
      </c>
      <c r="B114" s="27" t="s">
        <v>71</v>
      </c>
      <c r="C114" s="35">
        <v>1</v>
      </c>
      <c r="D114" s="27" t="s">
        <v>79</v>
      </c>
      <c r="E114" s="57">
        <v>600</v>
      </c>
      <c r="F114" s="15"/>
    </row>
    <row r="115" spans="1:7" ht="24" customHeight="1" x14ac:dyDescent="0.25">
      <c r="A115" s="56" t="s">
        <v>71</v>
      </c>
      <c r="B115" s="27" t="s">
        <v>71</v>
      </c>
      <c r="C115" s="35">
        <v>1</v>
      </c>
      <c r="D115" s="27" t="s">
        <v>109</v>
      </c>
      <c r="E115" s="57">
        <v>1025</v>
      </c>
      <c r="F115" s="15"/>
    </row>
    <row r="116" spans="1:7" ht="49.5" customHeight="1" x14ac:dyDescent="0.25">
      <c r="A116" s="56" t="s">
        <v>71</v>
      </c>
      <c r="B116" s="27" t="s">
        <v>71</v>
      </c>
      <c r="C116" s="35">
        <v>1</v>
      </c>
      <c r="D116" s="27" t="s">
        <v>110</v>
      </c>
      <c r="E116" s="57">
        <v>3850</v>
      </c>
      <c r="F116" s="130"/>
    </row>
    <row r="117" spans="1:7" ht="38.25" x14ac:dyDescent="0.25">
      <c r="A117" s="56" t="s">
        <v>71</v>
      </c>
      <c r="B117" s="27" t="s">
        <v>71</v>
      </c>
      <c r="C117" s="35">
        <v>1</v>
      </c>
      <c r="D117" s="27" t="s">
        <v>111</v>
      </c>
      <c r="E117" s="57">
        <v>2600</v>
      </c>
      <c r="F117" s="15"/>
    </row>
    <row r="118" spans="1:7" ht="22.5" customHeight="1" x14ac:dyDescent="0.25">
      <c r="A118" s="56" t="s">
        <v>71</v>
      </c>
      <c r="B118" s="27" t="s">
        <v>71</v>
      </c>
      <c r="C118" s="35">
        <v>1</v>
      </c>
      <c r="D118" s="27" t="s">
        <v>112</v>
      </c>
      <c r="E118" s="57">
        <v>1900</v>
      </c>
      <c r="F118" s="15"/>
    </row>
    <row r="119" spans="1:7" ht="22.5" customHeight="1" x14ac:dyDescent="0.25">
      <c r="A119" s="56" t="s">
        <v>71</v>
      </c>
      <c r="B119" s="27" t="s">
        <v>71</v>
      </c>
      <c r="C119" s="35">
        <v>1</v>
      </c>
      <c r="D119" s="27" t="s">
        <v>113</v>
      </c>
      <c r="E119" s="57">
        <v>1525</v>
      </c>
      <c r="F119" s="15"/>
    </row>
    <row r="120" spans="1:7" x14ac:dyDescent="0.25">
      <c r="A120" s="56" t="s">
        <v>71</v>
      </c>
      <c r="B120" s="27" t="s">
        <v>71</v>
      </c>
      <c r="C120" s="35">
        <v>2</v>
      </c>
      <c r="D120" s="27" t="s">
        <v>114</v>
      </c>
      <c r="E120" s="57">
        <v>1100</v>
      </c>
      <c r="F120" s="15"/>
    </row>
    <row r="121" spans="1:7" ht="25.5" x14ac:dyDescent="0.25">
      <c r="A121" s="56" t="s">
        <v>71</v>
      </c>
      <c r="B121" s="27" t="s">
        <v>71</v>
      </c>
      <c r="C121" s="35">
        <v>1</v>
      </c>
      <c r="D121" s="27" t="s">
        <v>115</v>
      </c>
      <c r="E121" s="57">
        <v>1500</v>
      </c>
      <c r="F121" s="15"/>
    </row>
    <row r="122" spans="1:7" ht="14.25" customHeight="1" x14ac:dyDescent="0.25">
      <c r="A122" s="56" t="s">
        <v>71</v>
      </c>
      <c r="B122" s="27" t="s">
        <v>71</v>
      </c>
      <c r="C122" s="35">
        <v>3</v>
      </c>
      <c r="D122" s="27" t="s">
        <v>116</v>
      </c>
      <c r="E122" s="57">
        <v>4072.65</v>
      </c>
      <c r="F122" s="15"/>
    </row>
    <row r="123" spans="1:7" ht="25.5" x14ac:dyDescent="0.25">
      <c r="A123" s="56" t="s">
        <v>71</v>
      </c>
      <c r="B123" s="27" t="s">
        <v>71</v>
      </c>
      <c r="C123" s="35">
        <v>1</v>
      </c>
      <c r="D123" s="27" t="s">
        <v>117</v>
      </c>
      <c r="E123" s="57">
        <v>3715</v>
      </c>
      <c r="F123" s="15"/>
    </row>
    <row r="124" spans="1:7" ht="21" customHeight="1" x14ac:dyDescent="0.25">
      <c r="A124" s="56" t="s">
        <v>71</v>
      </c>
      <c r="B124" s="27" t="s">
        <v>71</v>
      </c>
      <c r="C124" s="35">
        <v>1</v>
      </c>
      <c r="D124" s="27" t="s">
        <v>118</v>
      </c>
      <c r="E124" s="57">
        <v>4150</v>
      </c>
      <c r="F124" s="15"/>
    </row>
    <row r="125" spans="1:7" ht="25.5" x14ac:dyDescent="0.25">
      <c r="A125" s="56" t="s">
        <v>71</v>
      </c>
      <c r="B125" s="27" t="s">
        <v>71</v>
      </c>
      <c r="C125" s="35">
        <v>1</v>
      </c>
      <c r="D125" s="27" t="s">
        <v>119</v>
      </c>
      <c r="E125" s="57">
        <v>2200</v>
      </c>
      <c r="F125" s="15"/>
    </row>
    <row r="126" spans="1:7" x14ac:dyDescent="0.25">
      <c r="A126" s="56" t="s">
        <v>71</v>
      </c>
      <c r="B126" s="27" t="s">
        <v>71</v>
      </c>
      <c r="C126" s="35">
        <v>300</v>
      </c>
      <c r="D126" s="27" t="s">
        <v>120</v>
      </c>
      <c r="E126" s="57">
        <v>12000</v>
      </c>
      <c r="F126" s="130"/>
      <c r="G126" s="131">
        <v>35</v>
      </c>
    </row>
    <row r="127" spans="1:7" x14ac:dyDescent="0.25">
      <c r="A127" s="56" t="s">
        <v>71</v>
      </c>
      <c r="B127" s="27" t="s">
        <v>71</v>
      </c>
      <c r="C127" s="35">
        <v>75</v>
      </c>
      <c r="D127" s="27" t="s">
        <v>121</v>
      </c>
      <c r="E127" s="57">
        <v>9075</v>
      </c>
      <c r="F127" s="15"/>
    </row>
    <row r="128" spans="1:7" x14ac:dyDescent="0.25">
      <c r="A128" s="56" t="s">
        <v>71</v>
      </c>
      <c r="B128" s="27" t="s">
        <v>71</v>
      </c>
      <c r="C128" s="35">
        <v>20</v>
      </c>
      <c r="D128" s="27" t="s">
        <v>122</v>
      </c>
      <c r="E128" s="57">
        <v>7790</v>
      </c>
      <c r="F128" s="15"/>
    </row>
    <row r="129" spans="1:6" ht="21.75" customHeight="1" x14ac:dyDescent="0.25">
      <c r="A129" s="56" t="s">
        <v>71</v>
      </c>
      <c r="B129" s="27" t="s">
        <v>71</v>
      </c>
      <c r="C129" s="35">
        <v>1</v>
      </c>
      <c r="D129" s="27" t="s">
        <v>123</v>
      </c>
      <c r="E129" s="57">
        <v>3500</v>
      </c>
      <c r="F129" s="15"/>
    </row>
    <row r="130" spans="1:6" ht="38.25" x14ac:dyDescent="0.25">
      <c r="A130" s="56" t="s">
        <v>71</v>
      </c>
      <c r="B130" s="27" t="s">
        <v>71</v>
      </c>
      <c r="C130" s="35">
        <v>1</v>
      </c>
      <c r="D130" s="27" t="s">
        <v>124</v>
      </c>
      <c r="E130" s="57">
        <v>2590</v>
      </c>
      <c r="F130" s="15"/>
    </row>
    <row r="131" spans="1:6" ht="61.5" customHeight="1" thickBot="1" x14ac:dyDescent="0.3">
      <c r="A131" s="56" t="s">
        <v>71</v>
      </c>
      <c r="B131" s="27" t="s">
        <v>71</v>
      </c>
      <c r="C131" s="27">
        <v>1</v>
      </c>
      <c r="D131" s="27" t="s">
        <v>125</v>
      </c>
      <c r="E131" s="58">
        <v>5950</v>
      </c>
      <c r="F131" s="15"/>
    </row>
    <row r="132" spans="1:6" ht="27.75" thickBot="1" x14ac:dyDescent="0.3">
      <c r="A132" s="124" t="s">
        <v>2</v>
      </c>
      <c r="B132" s="125" t="s">
        <v>2</v>
      </c>
      <c r="C132" s="125" t="s">
        <v>3</v>
      </c>
      <c r="D132" s="133" t="s">
        <v>561</v>
      </c>
      <c r="E132" s="134"/>
      <c r="F132" s="126" t="s">
        <v>562</v>
      </c>
    </row>
    <row r="133" spans="1:6" ht="23.25" customHeight="1" x14ac:dyDescent="0.25">
      <c r="A133" s="56" t="s">
        <v>71</v>
      </c>
      <c r="B133" s="27" t="s">
        <v>71</v>
      </c>
      <c r="C133" s="35">
        <v>9</v>
      </c>
      <c r="D133" s="27" t="s">
        <v>126</v>
      </c>
      <c r="E133" s="57">
        <v>18000</v>
      </c>
      <c r="F133" s="15"/>
    </row>
    <row r="134" spans="1:6" ht="25.5" x14ac:dyDescent="0.25">
      <c r="A134" s="56" t="s">
        <v>71</v>
      </c>
      <c r="B134" s="27" t="s">
        <v>71</v>
      </c>
      <c r="C134" s="35">
        <v>1</v>
      </c>
      <c r="D134" s="27" t="s">
        <v>127</v>
      </c>
      <c r="E134" s="57">
        <v>3590</v>
      </c>
      <c r="F134" s="15"/>
    </row>
    <row r="135" spans="1:6" ht="27" x14ac:dyDescent="0.25">
      <c r="A135" s="49" t="s">
        <v>71</v>
      </c>
      <c r="B135" s="50" t="s">
        <v>71</v>
      </c>
      <c r="C135" s="60"/>
      <c r="D135" s="54" t="s">
        <v>128</v>
      </c>
      <c r="E135" s="55">
        <f>SUM(E136:E157)</f>
        <v>82221.429999999993</v>
      </c>
      <c r="F135" s="15"/>
    </row>
    <row r="136" spans="1:6" ht="25.5" x14ac:dyDescent="0.25">
      <c r="A136" s="56" t="s">
        <v>71</v>
      </c>
      <c r="B136" s="27" t="s">
        <v>71</v>
      </c>
      <c r="C136" s="26">
        <v>1</v>
      </c>
      <c r="D136" s="27" t="s">
        <v>129</v>
      </c>
      <c r="E136" s="57">
        <v>500</v>
      </c>
      <c r="F136" s="15"/>
    </row>
    <row r="137" spans="1:6" ht="25.5" x14ac:dyDescent="0.25">
      <c r="A137" s="56" t="s">
        <v>71</v>
      </c>
      <c r="B137" s="27" t="s">
        <v>71</v>
      </c>
      <c r="C137" s="26">
        <v>1</v>
      </c>
      <c r="D137" s="27" t="s">
        <v>130</v>
      </c>
      <c r="E137" s="57">
        <v>400</v>
      </c>
      <c r="F137" s="15"/>
    </row>
    <row r="138" spans="1:6" ht="25.5" x14ac:dyDescent="0.25">
      <c r="A138" s="56" t="s">
        <v>71</v>
      </c>
      <c r="B138" s="27" t="s">
        <v>71</v>
      </c>
      <c r="C138" s="35">
        <v>1</v>
      </c>
      <c r="D138" s="27" t="s">
        <v>131</v>
      </c>
      <c r="E138" s="57">
        <v>29700</v>
      </c>
      <c r="F138" s="15"/>
    </row>
    <row r="139" spans="1:6" x14ac:dyDescent="0.25">
      <c r="A139" s="56" t="s">
        <v>71</v>
      </c>
      <c r="B139" s="27" t="s">
        <v>71</v>
      </c>
      <c r="C139" s="26">
        <v>1</v>
      </c>
      <c r="D139" s="27" t="s">
        <v>132</v>
      </c>
      <c r="E139" s="57">
        <v>1130</v>
      </c>
      <c r="F139" s="15"/>
    </row>
    <row r="140" spans="1:6" ht="25.5" x14ac:dyDescent="0.25">
      <c r="A140" s="56" t="s">
        <v>71</v>
      </c>
      <c r="B140" s="27" t="s">
        <v>71</v>
      </c>
      <c r="C140" s="26">
        <v>1</v>
      </c>
      <c r="D140" s="27" t="s">
        <v>133</v>
      </c>
      <c r="E140" s="57">
        <v>350</v>
      </c>
      <c r="F140" s="15"/>
    </row>
    <row r="141" spans="1:6" ht="25.5" x14ac:dyDescent="0.25">
      <c r="A141" s="56" t="s">
        <v>71</v>
      </c>
      <c r="B141" s="27" t="s">
        <v>71</v>
      </c>
      <c r="C141" s="26">
        <v>1</v>
      </c>
      <c r="D141" s="27" t="s">
        <v>134</v>
      </c>
      <c r="E141" s="57">
        <v>2535</v>
      </c>
      <c r="F141" s="15"/>
    </row>
    <row r="142" spans="1:6" x14ac:dyDescent="0.25">
      <c r="A142" s="56" t="s">
        <v>71</v>
      </c>
      <c r="B142" s="27" t="s">
        <v>71</v>
      </c>
      <c r="C142" s="26">
        <v>1</v>
      </c>
      <c r="D142" s="27" t="s">
        <v>135</v>
      </c>
      <c r="E142" s="57">
        <v>1650</v>
      </c>
      <c r="F142" s="15"/>
    </row>
    <row r="143" spans="1:6" ht="15.75" customHeight="1" x14ac:dyDescent="0.25">
      <c r="A143" s="56" t="s">
        <v>71</v>
      </c>
      <c r="B143" s="27" t="s">
        <v>71</v>
      </c>
      <c r="C143" s="26">
        <v>1</v>
      </c>
      <c r="D143" s="27" t="s">
        <v>136</v>
      </c>
      <c r="E143" s="57">
        <v>150</v>
      </c>
      <c r="F143" s="15"/>
    </row>
    <row r="144" spans="1:6" ht="25.5" x14ac:dyDescent="0.25">
      <c r="A144" s="56" t="s">
        <v>71</v>
      </c>
      <c r="B144" s="27" t="s">
        <v>71</v>
      </c>
      <c r="C144" s="35">
        <v>1</v>
      </c>
      <c r="D144" s="27" t="s">
        <v>137</v>
      </c>
      <c r="E144" s="57">
        <v>1800</v>
      </c>
      <c r="F144" s="15"/>
    </row>
    <row r="145" spans="1:6" ht="51" x14ac:dyDescent="0.25">
      <c r="A145" s="56" t="s">
        <v>71</v>
      </c>
      <c r="B145" s="27" t="s">
        <v>71</v>
      </c>
      <c r="C145" s="35">
        <v>1</v>
      </c>
      <c r="D145" s="27" t="s">
        <v>138</v>
      </c>
      <c r="E145" s="57">
        <v>13000</v>
      </c>
      <c r="F145" s="15"/>
    </row>
    <row r="146" spans="1:6" ht="38.25" customHeight="1" x14ac:dyDescent="0.25">
      <c r="A146" s="56" t="s">
        <v>71</v>
      </c>
      <c r="B146" s="27" t="s">
        <v>71</v>
      </c>
      <c r="C146" s="35">
        <v>1</v>
      </c>
      <c r="D146" s="27" t="s">
        <v>139</v>
      </c>
      <c r="E146" s="57">
        <v>3900</v>
      </c>
      <c r="F146" s="15"/>
    </row>
    <row r="147" spans="1:6" ht="37.5" customHeight="1" x14ac:dyDescent="0.25">
      <c r="A147" s="56" t="s">
        <v>71</v>
      </c>
      <c r="B147" s="27" t="s">
        <v>71</v>
      </c>
      <c r="C147" s="35">
        <v>1</v>
      </c>
      <c r="D147" s="27" t="s">
        <v>140</v>
      </c>
      <c r="E147" s="57">
        <v>11000</v>
      </c>
      <c r="F147" s="15"/>
    </row>
    <row r="148" spans="1:6" ht="38.25" x14ac:dyDescent="0.25">
      <c r="A148" s="56" t="s">
        <v>71</v>
      </c>
      <c r="B148" s="27" t="s">
        <v>71</v>
      </c>
      <c r="C148" s="35">
        <v>1</v>
      </c>
      <c r="D148" s="27" t="s">
        <v>79</v>
      </c>
      <c r="E148" s="57">
        <v>600</v>
      </c>
      <c r="F148" s="15"/>
    </row>
    <row r="149" spans="1:6" ht="38.25" x14ac:dyDescent="0.25">
      <c r="A149" s="56" t="s">
        <v>71</v>
      </c>
      <c r="B149" s="27" t="s">
        <v>71</v>
      </c>
      <c r="C149" s="35">
        <v>1</v>
      </c>
      <c r="D149" s="27" t="s">
        <v>79</v>
      </c>
      <c r="E149" s="57">
        <v>600</v>
      </c>
      <c r="F149" s="15"/>
    </row>
    <row r="150" spans="1:6" ht="38.25" x14ac:dyDescent="0.25">
      <c r="A150" s="56" t="s">
        <v>71</v>
      </c>
      <c r="B150" s="27" t="s">
        <v>71</v>
      </c>
      <c r="C150" s="27">
        <v>1</v>
      </c>
      <c r="D150" s="27" t="s">
        <v>79</v>
      </c>
      <c r="E150" s="61">
        <v>600</v>
      </c>
      <c r="F150" s="52"/>
    </row>
    <row r="151" spans="1:6" ht="38.25" x14ac:dyDescent="0.25">
      <c r="A151" s="56" t="s">
        <v>71</v>
      </c>
      <c r="B151" s="27" t="s">
        <v>71</v>
      </c>
      <c r="C151" s="27">
        <v>1</v>
      </c>
      <c r="D151" s="27" t="s">
        <v>79</v>
      </c>
      <c r="E151" s="61">
        <v>600</v>
      </c>
      <c r="F151" s="52"/>
    </row>
    <row r="152" spans="1:6" ht="48" customHeight="1" x14ac:dyDescent="0.25">
      <c r="A152" s="56" t="s">
        <v>71</v>
      </c>
      <c r="B152" s="27" t="s">
        <v>71</v>
      </c>
      <c r="C152" s="35">
        <v>1</v>
      </c>
      <c r="D152" s="27" t="s">
        <v>141</v>
      </c>
      <c r="E152" s="57">
        <v>4835</v>
      </c>
      <c r="F152" s="15"/>
    </row>
    <row r="153" spans="1:6" ht="38.25" customHeight="1" x14ac:dyDescent="0.25">
      <c r="A153" s="56" t="s">
        <v>71</v>
      </c>
      <c r="B153" s="27" t="s">
        <v>71</v>
      </c>
      <c r="C153" s="27">
        <v>1</v>
      </c>
      <c r="D153" s="27" t="s">
        <v>142</v>
      </c>
      <c r="E153" s="61">
        <v>1850</v>
      </c>
      <c r="F153" s="52"/>
    </row>
    <row r="154" spans="1:6" ht="38.25" x14ac:dyDescent="0.25">
      <c r="A154" s="56" t="s">
        <v>71</v>
      </c>
      <c r="B154" s="27" t="s">
        <v>71</v>
      </c>
      <c r="C154" s="27">
        <v>1</v>
      </c>
      <c r="D154" s="27" t="s">
        <v>143</v>
      </c>
      <c r="E154" s="61">
        <v>3200</v>
      </c>
      <c r="F154" s="52"/>
    </row>
    <row r="155" spans="1:6" ht="26.25" thickBot="1" x14ac:dyDescent="0.3">
      <c r="A155" s="56" t="s">
        <v>71</v>
      </c>
      <c r="B155" s="27" t="s">
        <v>71</v>
      </c>
      <c r="C155" s="27">
        <v>1</v>
      </c>
      <c r="D155" s="27" t="s">
        <v>144</v>
      </c>
      <c r="E155" s="61">
        <v>2150</v>
      </c>
      <c r="F155" s="52"/>
    </row>
    <row r="156" spans="1:6" ht="27.75" thickBot="1" x14ac:dyDescent="0.3">
      <c r="A156" s="124" t="s">
        <v>2</v>
      </c>
      <c r="B156" s="125" t="s">
        <v>2</v>
      </c>
      <c r="C156" s="125" t="s">
        <v>3</v>
      </c>
      <c r="D156" s="133" t="s">
        <v>561</v>
      </c>
      <c r="E156" s="134"/>
      <c r="F156" s="126" t="s">
        <v>562</v>
      </c>
    </row>
    <row r="157" spans="1:6" ht="11.25" customHeight="1" x14ac:dyDescent="0.25">
      <c r="A157" s="56"/>
      <c r="B157" s="27"/>
      <c r="C157" s="27">
        <v>3</v>
      </c>
      <c r="D157" s="27" t="s">
        <v>145</v>
      </c>
      <c r="E157" s="61">
        <v>1671.43</v>
      </c>
      <c r="F157" s="52"/>
    </row>
    <row r="158" spans="1:6" x14ac:dyDescent="0.25">
      <c r="A158" s="62" t="s">
        <v>71</v>
      </c>
      <c r="B158" s="50" t="s">
        <v>71</v>
      </c>
      <c r="C158" s="62"/>
      <c r="D158" s="54" t="s">
        <v>146</v>
      </c>
      <c r="E158" s="63">
        <f>SUM(E159:E164)</f>
        <v>56930</v>
      </c>
      <c r="F158" s="15"/>
    </row>
    <row r="159" spans="1:6" ht="24" customHeight="1" x14ac:dyDescent="0.25">
      <c r="A159" s="56" t="s">
        <v>71</v>
      </c>
      <c r="B159" s="27" t="s">
        <v>71</v>
      </c>
      <c r="C159" s="27">
        <v>1</v>
      </c>
      <c r="D159" s="27" t="s">
        <v>147</v>
      </c>
      <c r="E159" s="61">
        <v>36000</v>
      </c>
      <c r="F159" s="52"/>
    </row>
    <row r="160" spans="1:6" ht="35.25" customHeight="1" x14ac:dyDescent="0.25">
      <c r="A160" s="56" t="s">
        <v>71</v>
      </c>
      <c r="B160" s="27" t="s">
        <v>71</v>
      </c>
      <c r="C160" s="27">
        <v>1</v>
      </c>
      <c r="D160" s="27" t="s">
        <v>148</v>
      </c>
      <c r="E160" s="61">
        <v>3580</v>
      </c>
      <c r="F160" s="52"/>
    </row>
    <row r="161" spans="1:6" ht="23.25" customHeight="1" x14ac:dyDescent="0.25">
      <c r="A161" s="56" t="s">
        <v>71</v>
      </c>
      <c r="B161" s="27" t="s">
        <v>71</v>
      </c>
      <c r="C161" s="27">
        <v>1</v>
      </c>
      <c r="D161" s="27" t="s">
        <v>115</v>
      </c>
      <c r="E161" s="61">
        <v>1500</v>
      </c>
      <c r="F161" s="52"/>
    </row>
    <row r="162" spans="1:6" x14ac:dyDescent="0.25">
      <c r="A162" s="56" t="s">
        <v>71</v>
      </c>
      <c r="B162" s="27" t="s">
        <v>71</v>
      </c>
      <c r="C162" s="27">
        <v>1</v>
      </c>
      <c r="D162" s="27" t="s">
        <v>149</v>
      </c>
      <c r="E162" s="57">
        <v>7600</v>
      </c>
      <c r="F162" s="52"/>
    </row>
    <row r="163" spans="1:6" ht="22.5" customHeight="1" x14ac:dyDescent="0.25">
      <c r="A163" s="56" t="s">
        <v>71</v>
      </c>
      <c r="B163" s="27" t="s">
        <v>71</v>
      </c>
      <c r="C163" s="27">
        <v>2</v>
      </c>
      <c r="D163" s="27" t="s">
        <v>150</v>
      </c>
      <c r="E163" s="57">
        <v>3450</v>
      </c>
      <c r="F163" s="52"/>
    </row>
    <row r="164" spans="1:6" ht="37.5" customHeight="1" x14ac:dyDescent="0.25">
      <c r="A164" s="56" t="s">
        <v>71</v>
      </c>
      <c r="B164" s="27" t="s">
        <v>71</v>
      </c>
      <c r="C164" s="27">
        <v>1</v>
      </c>
      <c r="D164" s="27" t="s">
        <v>151</v>
      </c>
      <c r="E164" s="57">
        <v>4800</v>
      </c>
      <c r="F164" s="52"/>
    </row>
    <row r="165" spans="1:6" x14ac:dyDescent="0.25">
      <c r="A165" s="62" t="s">
        <v>71</v>
      </c>
      <c r="B165" s="50" t="s">
        <v>71</v>
      </c>
      <c r="C165" s="62"/>
      <c r="D165" s="54" t="s">
        <v>152</v>
      </c>
      <c r="E165" s="63">
        <f>SUM(E166:E170)</f>
        <v>24300</v>
      </c>
      <c r="F165" s="52"/>
    </row>
    <row r="166" spans="1:6" ht="24.75" customHeight="1" x14ac:dyDescent="0.25">
      <c r="A166" s="56" t="s">
        <v>71</v>
      </c>
      <c r="B166" s="27" t="s">
        <v>71</v>
      </c>
      <c r="C166" s="27">
        <v>1</v>
      </c>
      <c r="D166" s="27" t="s">
        <v>153</v>
      </c>
      <c r="E166" s="57">
        <v>5600</v>
      </c>
      <c r="F166" s="52"/>
    </row>
    <row r="167" spans="1:6" ht="22.5" customHeight="1" x14ac:dyDescent="0.25">
      <c r="A167" s="56" t="s">
        <v>71</v>
      </c>
      <c r="B167" s="27" t="s">
        <v>71</v>
      </c>
      <c r="C167" s="27">
        <v>1</v>
      </c>
      <c r="D167" s="27" t="s">
        <v>154</v>
      </c>
      <c r="E167" s="57">
        <v>6400</v>
      </c>
      <c r="F167" s="52"/>
    </row>
    <row r="168" spans="1:6" ht="24.75" customHeight="1" x14ac:dyDescent="0.25">
      <c r="A168" s="56" t="s">
        <v>71</v>
      </c>
      <c r="B168" s="27" t="s">
        <v>71</v>
      </c>
      <c r="C168" s="27">
        <v>1</v>
      </c>
      <c r="D168" s="27" t="s">
        <v>155</v>
      </c>
      <c r="E168" s="57">
        <v>2200</v>
      </c>
      <c r="F168" s="52"/>
    </row>
    <row r="169" spans="1:6" ht="38.25" x14ac:dyDescent="0.25">
      <c r="A169" s="56" t="s">
        <v>71</v>
      </c>
      <c r="B169" s="27" t="s">
        <v>71</v>
      </c>
      <c r="C169" s="27">
        <v>1</v>
      </c>
      <c r="D169" s="27" t="s">
        <v>156</v>
      </c>
      <c r="E169" s="57">
        <v>2300</v>
      </c>
      <c r="F169" s="52"/>
    </row>
    <row r="170" spans="1:6" ht="51" x14ac:dyDescent="0.25">
      <c r="A170" s="56"/>
      <c r="B170" s="27"/>
      <c r="C170" s="27">
        <v>1</v>
      </c>
      <c r="D170" s="27" t="s">
        <v>553</v>
      </c>
      <c r="E170" s="57">
        <v>7800</v>
      </c>
      <c r="F170" s="52"/>
    </row>
    <row r="171" spans="1:6" x14ac:dyDescent="0.25">
      <c r="A171" s="62" t="s">
        <v>71</v>
      </c>
      <c r="B171" s="50" t="s">
        <v>71</v>
      </c>
      <c r="C171" s="53"/>
      <c r="D171" s="54" t="s">
        <v>157</v>
      </c>
      <c r="E171" s="55">
        <f>SUM(E172:E179)</f>
        <v>29976</v>
      </c>
      <c r="F171" s="15"/>
    </row>
    <row r="172" spans="1:6" x14ac:dyDescent="0.25">
      <c r="A172" s="56" t="s">
        <v>71</v>
      </c>
      <c r="B172" s="27" t="s">
        <v>71</v>
      </c>
      <c r="C172" s="35">
        <v>1</v>
      </c>
      <c r="D172" s="27" t="s">
        <v>158</v>
      </c>
      <c r="E172" s="57">
        <v>1500</v>
      </c>
      <c r="F172" s="15"/>
    </row>
    <row r="173" spans="1:6" ht="48.75" customHeight="1" x14ac:dyDescent="0.25">
      <c r="A173" s="56" t="s">
        <v>71</v>
      </c>
      <c r="B173" s="27" t="s">
        <v>71</v>
      </c>
      <c r="C173" s="35">
        <v>1</v>
      </c>
      <c r="D173" s="27" t="s">
        <v>159</v>
      </c>
      <c r="E173" s="57">
        <v>1850</v>
      </c>
      <c r="F173" s="130"/>
    </row>
    <row r="174" spans="1:6" ht="51" x14ac:dyDescent="0.25">
      <c r="A174" s="56" t="s">
        <v>71</v>
      </c>
      <c r="B174" s="27" t="s">
        <v>71</v>
      </c>
      <c r="C174" s="35">
        <v>1</v>
      </c>
      <c r="D174" s="27" t="s">
        <v>160</v>
      </c>
      <c r="E174" s="57">
        <v>2100</v>
      </c>
      <c r="F174" s="130"/>
    </row>
    <row r="175" spans="1:6" ht="60.75" customHeight="1" x14ac:dyDescent="0.25">
      <c r="A175" s="56" t="s">
        <v>71</v>
      </c>
      <c r="B175" s="27" t="s">
        <v>71</v>
      </c>
      <c r="C175" s="35">
        <v>2</v>
      </c>
      <c r="D175" s="27" t="s">
        <v>161</v>
      </c>
      <c r="E175" s="57">
        <v>9600</v>
      </c>
      <c r="F175" s="15"/>
    </row>
    <row r="176" spans="1:6" ht="25.5" x14ac:dyDescent="0.25">
      <c r="A176" s="56" t="s">
        <v>71</v>
      </c>
      <c r="B176" s="27" t="s">
        <v>71</v>
      </c>
      <c r="C176" s="35">
        <v>2</v>
      </c>
      <c r="D176" s="27" t="s">
        <v>162</v>
      </c>
      <c r="E176" s="57">
        <v>5600</v>
      </c>
      <c r="F176" s="15"/>
    </row>
    <row r="177" spans="1:7" ht="25.5" x14ac:dyDescent="0.25">
      <c r="A177" s="56" t="s">
        <v>71</v>
      </c>
      <c r="B177" s="27" t="s">
        <v>71</v>
      </c>
      <c r="C177" s="35">
        <v>3</v>
      </c>
      <c r="D177" s="27" t="s">
        <v>163</v>
      </c>
      <c r="E177" s="57">
        <v>4350</v>
      </c>
      <c r="F177" s="15"/>
    </row>
    <row r="178" spans="1:7" ht="25.5" x14ac:dyDescent="0.25">
      <c r="A178" s="56" t="s">
        <v>71</v>
      </c>
      <c r="B178" s="27" t="s">
        <v>71</v>
      </c>
      <c r="C178" s="35">
        <v>3</v>
      </c>
      <c r="D178" s="27" t="s">
        <v>92</v>
      </c>
      <c r="E178" s="57">
        <v>2160</v>
      </c>
      <c r="F178" s="130"/>
      <c r="G178" s="131">
        <v>1</v>
      </c>
    </row>
    <row r="179" spans="1:7" x14ac:dyDescent="0.25">
      <c r="A179" s="56" t="s">
        <v>71</v>
      </c>
      <c r="B179" s="27" t="s">
        <v>71</v>
      </c>
      <c r="C179" s="35">
        <v>2</v>
      </c>
      <c r="D179" s="27" t="s">
        <v>164</v>
      </c>
      <c r="E179" s="57">
        <v>2816</v>
      </c>
      <c r="F179" s="15"/>
    </row>
    <row r="180" spans="1:7" ht="18" customHeight="1" x14ac:dyDescent="0.25">
      <c r="A180" s="62" t="s">
        <v>71</v>
      </c>
      <c r="B180" s="50" t="s">
        <v>71</v>
      </c>
      <c r="C180" s="15"/>
      <c r="D180" s="54" t="s">
        <v>165</v>
      </c>
      <c r="E180" s="55">
        <f>SUM(E181:E192)</f>
        <v>120820</v>
      </c>
      <c r="F180" s="15"/>
    </row>
    <row r="181" spans="1:7" ht="26.25" thickBot="1" x14ac:dyDescent="0.3">
      <c r="A181" s="56" t="s">
        <v>71</v>
      </c>
      <c r="B181" s="27" t="s">
        <v>71</v>
      </c>
      <c r="C181" s="35">
        <v>1</v>
      </c>
      <c r="D181" s="27" t="s">
        <v>166</v>
      </c>
      <c r="E181" s="57">
        <v>9500</v>
      </c>
      <c r="F181" s="15"/>
    </row>
    <row r="182" spans="1:7" ht="27.75" thickBot="1" x14ac:dyDescent="0.3">
      <c r="A182" s="124" t="s">
        <v>2</v>
      </c>
      <c r="B182" s="125" t="s">
        <v>2</v>
      </c>
      <c r="C182" s="125" t="s">
        <v>3</v>
      </c>
      <c r="D182" s="133" t="s">
        <v>561</v>
      </c>
      <c r="E182" s="134"/>
      <c r="F182" s="126" t="s">
        <v>562</v>
      </c>
    </row>
    <row r="183" spans="1:7" ht="25.5" x14ac:dyDescent="0.25">
      <c r="A183" s="56" t="s">
        <v>71</v>
      </c>
      <c r="B183" s="27" t="s">
        <v>71</v>
      </c>
      <c r="C183" s="35">
        <v>8</v>
      </c>
      <c r="D183" s="27" t="s">
        <v>167</v>
      </c>
      <c r="E183" s="57">
        <v>7900</v>
      </c>
      <c r="F183" s="15"/>
    </row>
    <row r="184" spans="1:7" ht="35.25" customHeight="1" x14ac:dyDescent="0.25">
      <c r="A184" s="56" t="s">
        <v>71</v>
      </c>
      <c r="B184" s="27" t="s">
        <v>71</v>
      </c>
      <c r="C184" s="27">
        <v>1</v>
      </c>
      <c r="D184" s="27" t="s">
        <v>168</v>
      </c>
      <c r="E184" s="61">
        <v>70000</v>
      </c>
      <c r="F184" s="52"/>
    </row>
    <row r="185" spans="1:7" ht="36" customHeight="1" x14ac:dyDescent="0.25">
      <c r="A185" s="56" t="s">
        <v>71</v>
      </c>
      <c r="B185" s="27" t="s">
        <v>71</v>
      </c>
      <c r="C185" s="27">
        <v>1</v>
      </c>
      <c r="D185" s="27" t="s">
        <v>169</v>
      </c>
      <c r="E185" s="61">
        <v>1975</v>
      </c>
      <c r="F185" s="52"/>
    </row>
    <row r="186" spans="1:7" ht="23.25" customHeight="1" x14ac:dyDescent="0.25">
      <c r="A186" s="56" t="s">
        <v>71</v>
      </c>
      <c r="B186" s="27" t="s">
        <v>71</v>
      </c>
      <c r="C186" s="27">
        <v>1</v>
      </c>
      <c r="D186" s="27" t="s">
        <v>113</v>
      </c>
      <c r="E186" s="61">
        <v>1525</v>
      </c>
      <c r="F186" s="52"/>
    </row>
    <row r="187" spans="1:7" x14ac:dyDescent="0.25">
      <c r="A187" s="56" t="s">
        <v>71</v>
      </c>
      <c r="B187" s="27" t="s">
        <v>71</v>
      </c>
      <c r="C187" s="27">
        <v>1</v>
      </c>
      <c r="D187" s="27" t="s">
        <v>170</v>
      </c>
      <c r="E187" s="61">
        <v>550</v>
      </c>
      <c r="F187" s="52"/>
    </row>
    <row r="188" spans="1:7" ht="25.5" x14ac:dyDescent="0.25">
      <c r="A188" s="56" t="s">
        <v>71</v>
      </c>
      <c r="B188" s="27" t="s">
        <v>71</v>
      </c>
      <c r="C188" s="27">
        <v>1</v>
      </c>
      <c r="D188" s="27" t="s">
        <v>163</v>
      </c>
      <c r="E188" s="61">
        <v>1450</v>
      </c>
      <c r="F188" s="52"/>
    </row>
    <row r="189" spans="1:7" ht="25.5" x14ac:dyDescent="0.25">
      <c r="A189" s="56" t="s">
        <v>71</v>
      </c>
      <c r="B189" s="27" t="s">
        <v>71</v>
      </c>
      <c r="C189" s="27">
        <v>1</v>
      </c>
      <c r="D189" s="27" t="s">
        <v>92</v>
      </c>
      <c r="E189" s="61">
        <v>720</v>
      </c>
      <c r="F189" s="52"/>
    </row>
    <row r="190" spans="1:7" ht="73.5" customHeight="1" x14ac:dyDescent="0.25">
      <c r="A190" s="56" t="s">
        <v>71</v>
      </c>
      <c r="B190" s="27" t="s">
        <v>71</v>
      </c>
      <c r="C190" s="27">
        <v>1</v>
      </c>
      <c r="D190" s="27" t="s">
        <v>171</v>
      </c>
      <c r="E190" s="61">
        <v>6900</v>
      </c>
      <c r="F190" s="52"/>
    </row>
    <row r="191" spans="1:7" ht="35.25" customHeight="1" x14ac:dyDescent="0.25">
      <c r="A191" s="56" t="s">
        <v>71</v>
      </c>
      <c r="B191" s="27" t="s">
        <v>71</v>
      </c>
      <c r="C191" s="27">
        <v>1</v>
      </c>
      <c r="D191" s="64" t="s">
        <v>172</v>
      </c>
      <c r="E191" s="61">
        <v>2300</v>
      </c>
      <c r="F191" s="52"/>
    </row>
    <row r="192" spans="1:7" ht="76.5" x14ac:dyDescent="0.25">
      <c r="A192" s="56" t="s">
        <v>71</v>
      </c>
      <c r="B192" s="27" t="s">
        <v>71</v>
      </c>
      <c r="C192" s="27">
        <v>1</v>
      </c>
      <c r="D192" s="64" t="s">
        <v>173</v>
      </c>
      <c r="E192" s="61">
        <v>18000</v>
      </c>
      <c r="F192" s="52"/>
    </row>
    <row r="193" spans="1:6" ht="27" x14ac:dyDescent="0.25">
      <c r="A193" s="62" t="s">
        <v>71</v>
      </c>
      <c r="B193" s="50" t="s">
        <v>71</v>
      </c>
      <c r="C193" s="15"/>
      <c r="D193" s="54" t="s">
        <v>174</v>
      </c>
      <c r="E193" s="55">
        <f>SUM(E194:E203,E204:E230)</f>
        <v>129161.89</v>
      </c>
      <c r="F193" s="15"/>
    </row>
    <row r="194" spans="1:6" ht="51" x14ac:dyDescent="0.25">
      <c r="A194" s="56" t="s">
        <v>71</v>
      </c>
      <c r="B194" s="27" t="s">
        <v>71</v>
      </c>
      <c r="C194" s="35">
        <v>1</v>
      </c>
      <c r="D194" s="27" t="s">
        <v>175</v>
      </c>
      <c r="E194" s="28">
        <v>8700</v>
      </c>
      <c r="F194" s="15"/>
    </row>
    <row r="195" spans="1:6" ht="49.5" customHeight="1" x14ac:dyDescent="0.25">
      <c r="A195" s="56" t="s">
        <v>71</v>
      </c>
      <c r="B195" s="27" t="s">
        <v>71</v>
      </c>
      <c r="C195" s="35">
        <v>1</v>
      </c>
      <c r="D195" s="27" t="s">
        <v>176</v>
      </c>
      <c r="E195" s="57">
        <v>2500</v>
      </c>
      <c r="F195" s="15"/>
    </row>
    <row r="196" spans="1:6" ht="46.5" customHeight="1" x14ac:dyDescent="0.25">
      <c r="A196" s="56" t="s">
        <v>71</v>
      </c>
      <c r="B196" s="27" t="s">
        <v>71</v>
      </c>
      <c r="C196" s="27">
        <v>1</v>
      </c>
      <c r="D196" s="27" t="s">
        <v>177</v>
      </c>
      <c r="E196" s="61">
        <v>2900</v>
      </c>
      <c r="F196" s="52"/>
    </row>
    <row r="197" spans="1:6" ht="48" customHeight="1" x14ac:dyDescent="0.25">
      <c r="A197" s="56" t="s">
        <v>71</v>
      </c>
      <c r="B197" s="27" t="s">
        <v>71</v>
      </c>
      <c r="C197" s="27">
        <v>1</v>
      </c>
      <c r="D197" s="27" t="s">
        <v>178</v>
      </c>
      <c r="E197" s="65">
        <v>23000</v>
      </c>
      <c r="F197" s="52"/>
    </row>
    <row r="198" spans="1:6" ht="34.5" customHeight="1" x14ac:dyDescent="0.25">
      <c r="A198" s="56" t="s">
        <v>71</v>
      </c>
      <c r="B198" s="27" t="s">
        <v>71</v>
      </c>
      <c r="C198" s="27">
        <v>1</v>
      </c>
      <c r="D198" s="27" t="s">
        <v>179</v>
      </c>
      <c r="E198" s="65">
        <v>1600</v>
      </c>
      <c r="F198" s="52"/>
    </row>
    <row r="199" spans="1:6" ht="33" customHeight="1" x14ac:dyDescent="0.25">
      <c r="A199" s="56" t="s">
        <v>71</v>
      </c>
      <c r="B199" s="27" t="s">
        <v>71</v>
      </c>
      <c r="C199" s="35">
        <v>1</v>
      </c>
      <c r="D199" s="27" t="s">
        <v>180</v>
      </c>
      <c r="E199" s="28">
        <v>575</v>
      </c>
      <c r="F199" s="15"/>
    </row>
    <row r="200" spans="1:6" ht="37.5" customHeight="1" thickBot="1" x14ac:dyDescent="0.3">
      <c r="A200" s="56" t="s">
        <v>71</v>
      </c>
      <c r="B200" s="27" t="s">
        <v>71</v>
      </c>
      <c r="C200" s="27">
        <v>1</v>
      </c>
      <c r="D200" s="27" t="s">
        <v>181</v>
      </c>
      <c r="E200" s="65">
        <v>3225.91</v>
      </c>
      <c r="F200" s="52"/>
    </row>
    <row r="201" spans="1:6" ht="27.75" thickBot="1" x14ac:dyDescent="0.3">
      <c r="A201" s="124" t="s">
        <v>2</v>
      </c>
      <c r="B201" s="125" t="s">
        <v>2</v>
      </c>
      <c r="C201" s="125" t="s">
        <v>3</v>
      </c>
      <c r="D201" s="133" t="s">
        <v>561</v>
      </c>
      <c r="E201" s="134"/>
      <c r="F201" s="126" t="s">
        <v>562</v>
      </c>
    </row>
    <row r="202" spans="1:6" ht="35.25" customHeight="1" x14ac:dyDescent="0.25">
      <c r="A202" s="56" t="s">
        <v>71</v>
      </c>
      <c r="B202" s="27" t="s">
        <v>71</v>
      </c>
      <c r="C202" s="35">
        <v>1</v>
      </c>
      <c r="D202" s="27" t="s">
        <v>179</v>
      </c>
      <c r="E202" s="28">
        <v>1600</v>
      </c>
      <c r="F202" s="15"/>
    </row>
    <row r="203" spans="1:6" ht="35.25" customHeight="1" x14ac:dyDescent="0.25">
      <c r="A203" s="56" t="s">
        <v>71</v>
      </c>
      <c r="B203" s="27" t="s">
        <v>71</v>
      </c>
      <c r="C203" s="35">
        <v>1</v>
      </c>
      <c r="D203" s="27" t="s">
        <v>180</v>
      </c>
      <c r="E203" s="28">
        <v>575</v>
      </c>
      <c r="F203" s="15"/>
    </row>
    <row r="204" spans="1:6" ht="33" customHeight="1" x14ac:dyDescent="0.25">
      <c r="A204" s="56" t="s">
        <v>71</v>
      </c>
      <c r="B204" s="27" t="s">
        <v>71</v>
      </c>
      <c r="C204" s="35">
        <v>1</v>
      </c>
      <c r="D204" s="27" t="s">
        <v>179</v>
      </c>
      <c r="E204" s="28">
        <v>1600</v>
      </c>
      <c r="F204" s="15"/>
    </row>
    <row r="205" spans="1:6" ht="36" customHeight="1" x14ac:dyDescent="0.25">
      <c r="A205" s="56" t="s">
        <v>71</v>
      </c>
      <c r="B205" s="27" t="s">
        <v>71</v>
      </c>
      <c r="C205" s="35">
        <v>1</v>
      </c>
      <c r="D205" s="27" t="s">
        <v>180</v>
      </c>
      <c r="E205" s="28">
        <v>575</v>
      </c>
      <c r="F205" s="15"/>
    </row>
    <row r="206" spans="1:6" ht="46.5" customHeight="1" x14ac:dyDescent="0.25">
      <c r="A206" s="56" t="s">
        <v>71</v>
      </c>
      <c r="B206" s="27" t="s">
        <v>71</v>
      </c>
      <c r="C206" s="27">
        <v>1</v>
      </c>
      <c r="D206" s="27" t="s">
        <v>182</v>
      </c>
      <c r="E206" s="65">
        <v>5343.98</v>
      </c>
      <c r="F206" s="52"/>
    </row>
    <row r="207" spans="1:6" ht="38.25" x14ac:dyDescent="0.25">
      <c r="A207" s="56" t="s">
        <v>71</v>
      </c>
      <c r="B207" s="27" t="s">
        <v>71</v>
      </c>
      <c r="C207" s="35">
        <v>1</v>
      </c>
      <c r="D207" s="27" t="s">
        <v>183</v>
      </c>
      <c r="E207" s="28">
        <v>1550</v>
      </c>
      <c r="F207" s="15"/>
    </row>
    <row r="208" spans="1:6" ht="34.5" customHeight="1" x14ac:dyDescent="0.25">
      <c r="A208" s="56" t="s">
        <v>71</v>
      </c>
      <c r="B208" s="27" t="s">
        <v>71</v>
      </c>
      <c r="C208" s="35">
        <v>1</v>
      </c>
      <c r="D208" s="27" t="s">
        <v>183</v>
      </c>
      <c r="E208" s="28">
        <v>1550</v>
      </c>
      <c r="F208" s="15"/>
    </row>
    <row r="209" spans="1:6" ht="51" x14ac:dyDescent="0.25">
      <c r="A209" s="56" t="s">
        <v>71</v>
      </c>
      <c r="B209" s="27" t="s">
        <v>71</v>
      </c>
      <c r="C209" s="35">
        <v>1</v>
      </c>
      <c r="D209" s="27" t="s">
        <v>184</v>
      </c>
      <c r="E209" s="28">
        <v>1900</v>
      </c>
      <c r="F209" s="15"/>
    </row>
    <row r="210" spans="1:6" ht="51" x14ac:dyDescent="0.25">
      <c r="A210" s="56" t="s">
        <v>71</v>
      </c>
      <c r="B210" s="27" t="s">
        <v>71</v>
      </c>
      <c r="C210" s="35">
        <v>1</v>
      </c>
      <c r="D210" s="27" t="s">
        <v>185</v>
      </c>
      <c r="E210" s="28">
        <v>6000</v>
      </c>
      <c r="F210" s="15"/>
    </row>
    <row r="211" spans="1:6" ht="25.5" x14ac:dyDescent="0.25">
      <c r="A211" s="56" t="s">
        <v>71</v>
      </c>
      <c r="B211" s="27" t="s">
        <v>71</v>
      </c>
      <c r="C211" s="35">
        <v>1</v>
      </c>
      <c r="D211" s="27" t="s">
        <v>186</v>
      </c>
      <c r="E211" s="28">
        <v>2100</v>
      </c>
      <c r="F211" s="15"/>
    </row>
    <row r="212" spans="1:6" ht="24" customHeight="1" x14ac:dyDescent="0.25">
      <c r="A212" s="56" t="s">
        <v>71</v>
      </c>
      <c r="B212" s="27" t="s">
        <v>71</v>
      </c>
      <c r="C212" s="35">
        <v>2</v>
      </c>
      <c r="D212" s="27" t="s">
        <v>187</v>
      </c>
      <c r="E212" s="57">
        <v>11000</v>
      </c>
      <c r="F212" s="15"/>
    </row>
    <row r="213" spans="1:6" ht="37.5" customHeight="1" x14ac:dyDescent="0.25">
      <c r="A213" s="56" t="s">
        <v>71</v>
      </c>
      <c r="B213" s="27" t="s">
        <v>71</v>
      </c>
      <c r="C213" s="35">
        <v>1</v>
      </c>
      <c r="D213" s="27" t="s">
        <v>188</v>
      </c>
      <c r="E213" s="57">
        <v>4000</v>
      </c>
      <c r="F213" s="15"/>
    </row>
    <row r="214" spans="1:6" ht="59.25" customHeight="1" x14ac:dyDescent="0.25">
      <c r="A214" s="56" t="s">
        <v>71</v>
      </c>
      <c r="B214" s="27" t="s">
        <v>71</v>
      </c>
      <c r="C214" s="27">
        <v>1</v>
      </c>
      <c r="D214" s="27" t="s">
        <v>86</v>
      </c>
      <c r="E214" s="57">
        <v>1559</v>
      </c>
      <c r="F214" s="15"/>
    </row>
    <row r="215" spans="1:6" ht="63" customHeight="1" x14ac:dyDescent="0.25">
      <c r="A215" s="56" t="s">
        <v>71</v>
      </c>
      <c r="B215" s="27" t="s">
        <v>71</v>
      </c>
      <c r="C215" s="27">
        <v>1</v>
      </c>
      <c r="D215" s="27" t="s">
        <v>86</v>
      </c>
      <c r="E215" s="57">
        <v>1559</v>
      </c>
      <c r="F215" s="15"/>
    </row>
    <row r="216" spans="1:6" ht="61.5" customHeight="1" x14ac:dyDescent="0.25">
      <c r="A216" s="56" t="s">
        <v>71</v>
      </c>
      <c r="B216" s="27" t="s">
        <v>71</v>
      </c>
      <c r="C216" s="27">
        <v>1</v>
      </c>
      <c r="D216" s="27" t="s">
        <v>86</v>
      </c>
      <c r="E216" s="57">
        <v>1559</v>
      </c>
      <c r="F216" s="15"/>
    </row>
    <row r="217" spans="1:6" ht="55.5" customHeight="1" thickBot="1" x14ac:dyDescent="0.3">
      <c r="A217" s="56" t="s">
        <v>71</v>
      </c>
      <c r="B217" s="27" t="s">
        <v>71</v>
      </c>
      <c r="C217" s="27">
        <v>1</v>
      </c>
      <c r="D217" s="27" t="s">
        <v>87</v>
      </c>
      <c r="E217" s="57">
        <v>725</v>
      </c>
      <c r="F217" s="15"/>
    </row>
    <row r="218" spans="1:6" ht="27.75" thickBot="1" x14ac:dyDescent="0.3">
      <c r="A218" s="124" t="s">
        <v>2</v>
      </c>
      <c r="B218" s="125" t="s">
        <v>2</v>
      </c>
      <c r="C218" s="125" t="s">
        <v>3</v>
      </c>
      <c r="D218" s="133" t="s">
        <v>561</v>
      </c>
      <c r="E218" s="134"/>
      <c r="F218" s="126" t="s">
        <v>562</v>
      </c>
    </row>
    <row r="219" spans="1:6" ht="63.75" x14ac:dyDescent="0.25">
      <c r="A219" s="56" t="s">
        <v>71</v>
      </c>
      <c r="B219" s="27" t="s">
        <v>71</v>
      </c>
      <c r="C219" s="27">
        <v>1</v>
      </c>
      <c r="D219" s="27" t="s">
        <v>87</v>
      </c>
      <c r="E219" s="57">
        <v>725</v>
      </c>
      <c r="F219" s="15"/>
    </row>
    <row r="220" spans="1:6" ht="63.75" x14ac:dyDescent="0.25">
      <c r="A220" s="56" t="s">
        <v>71</v>
      </c>
      <c r="B220" s="27" t="s">
        <v>71</v>
      </c>
      <c r="C220" s="27">
        <v>1</v>
      </c>
      <c r="D220" s="27" t="s">
        <v>87</v>
      </c>
      <c r="E220" s="57">
        <v>725</v>
      </c>
      <c r="F220" s="15"/>
    </row>
    <row r="221" spans="1:6" ht="25.5" x14ac:dyDescent="0.25">
      <c r="A221" s="56" t="s">
        <v>71</v>
      </c>
      <c r="B221" s="27" t="s">
        <v>71</v>
      </c>
      <c r="C221" s="27">
        <v>1</v>
      </c>
      <c r="D221" s="27" t="s">
        <v>189</v>
      </c>
      <c r="E221" s="58">
        <v>1725</v>
      </c>
      <c r="F221" s="15"/>
    </row>
    <row r="222" spans="1:6" ht="38.25" x14ac:dyDescent="0.25">
      <c r="A222" s="56" t="s">
        <v>71</v>
      </c>
      <c r="B222" s="27" t="s">
        <v>71</v>
      </c>
      <c r="C222" s="27">
        <v>1</v>
      </c>
      <c r="D222" s="27" t="s">
        <v>190</v>
      </c>
      <c r="E222" s="58">
        <v>2300</v>
      </c>
      <c r="F222" s="15"/>
    </row>
    <row r="223" spans="1:6" ht="37.5" customHeight="1" x14ac:dyDescent="0.25">
      <c r="A223" s="56" t="s">
        <v>71</v>
      </c>
      <c r="B223" s="27" t="s">
        <v>71</v>
      </c>
      <c r="C223" s="27">
        <v>1</v>
      </c>
      <c r="D223" s="27" t="s">
        <v>191</v>
      </c>
      <c r="E223" s="58">
        <v>4000</v>
      </c>
      <c r="F223" s="15"/>
    </row>
    <row r="224" spans="1:6" ht="38.25" x14ac:dyDescent="0.25">
      <c r="A224" s="56" t="s">
        <v>71</v>
      </c>
      <c r="B224" s="27" t="s">
        <v>71</v>
      </c>
      <c r="C224" s="27">
        <v>1</v>
      </c>
      <c r="D224" s="27" t="s">
        <v>192</v>
      </c>
      <c r="E224" s="58">
        <v>2300</v>
      </c>
      <c r="F224" s="15"/>
    </row>
    <row r="225" spans="1:6" ht="25.5" x14ac:dyDescent="0.25">
      <c r="A225" s="56" t="s">
        <v>71</v>
      </c>
      <c r="B225" s="27" t="s">
        <v>71</v>
      </c>
      <c r="C225" s="27"/>
      <c r="D225" s="27" t="s">
        <v>559</v>
      </c>
      <c r="E225" s="57">
        <v>6800</v>
      </c>
      <c r="F225" s="15"/>
    </row>
    <row r="226" spans="1:6" ht="48.75" customHeight="1" x14ac:dyDescent="0.25">
      <c r="A226" s="56" t="s">
        <v>71</v>
      </c>
      <c r="B226" s="27" t="s">
        <v>71</v>
      </c>
      <c r="C226" s="27">
        <v>1</v>
      </c>
      <c r="D226" s="27" t="s">
        <v>193</v>
      </c>
      <c r="E226" s="58">
        <v>2100</v>
      </c>
      <c r="F226" s="15"/>
    </row>
    <row r="227" spans="1:6" ht="25.5" x14ac:dyDescent="0.25">
      <c r="A227" s="56" t="s">
        <v>71</v>
      </c>
      <c r="B227" s="27" t="s">
        <v>71</v>
      </c>
      <c r="C227" s="64">
        <v>1</v>
      </c>
      <c r="D227" s="64" t="s">
        <v>194</v>
      </c>
      <c r="E227" s="58">
        <v>120</v>
      </c>
      <c r="F227" s="130"/>
    </row>
    <row r="228" spans="1:6" ht="75" customHeight="1" x14ac:dyDescent="0.25">
      <c r="A228" s="56" t="s">
        <v>71</v>
      </c>
      <c r="B228" s="27" t="s">
        <v>71</v>
      </c>
      <c r="C228" s="64">
        <v>1</v>
      </c>
      <c r="D228" s="64" t="s">
        <v>195</v>
      </c>
      <c r="E228" s="58">
        <v>5850</v>
      </c>
      <c r="F228" s="15"/>
    </row>
    <row r="229" spans="1:6" ht="135.75" customHeight="1" x14ac:dyDescent="0.25">
      <c r="A229" s="56" t="s">
        <v>71</v>
      </c>
      <c r="B229" s="27" t="s">
        <v>71</v>
      </c>
      <c r="C229" s="66">
        <v>1</v>
      </c>
      <c r="D229" s="64" t="s">
        <v>196</v>
      </c>
      <c r="E229" s="58">
        <v>10070</v>
      </c>
      <c r="F229" s="15"/>
    </row>
    <row r="230" spans="1:6" ht="25.5" x14ac:dyDescent="0.25">
      <c r="A230" s="56" t="s">
        <v>71</v>
      </c>
      <c r="B230" s="27" t="s">
        <v>71</v>
      </c>
      <c r="C230" s="64">
        <v>1</v>
      </c>
      <c r="D230" s="64" t="s">
        <v>197</v>
      </c>
      <c r="E230" s="58">
        <v>6750</v>
      </c>
      <c r="F230" s="15"/>
    </row>
    <row r="231" spans="1:6" x14ac:dyDescent="0.25">
      <c r="A231" s="62" t="s">
        <v>71</v>
      </c>
      <c r="B231" s="50" t="s">
        <v>71</v>
      </c>
      <c r="C231" s="15"/>
      <c r="D231" s="54" t="s">
        <v>198</v>
      </c>
      <c r="E231" s="55">
        <f>SUM(E232:E247)</f>
        <v>46105</v>
      </c>
      <c r="F231" s="15"/>
    </row>
    <row r="232" spans="1:6" x14ac:dyDescent="0.25">
      <c r="A232" s="56" t="s">
        <v>71</v>
      </c>
      <c r="B232" s="27" t="s">
        <v>71</v>
      </c>
      <c r="C232" s="35">
        <v>1</v>
      </c>
      <c r="D232" s="27" t="s">
        <v>101</v>
      </c>
      <c r="E232" s="57">
        <v>1200</v>
      </c>
      <c r="F232" s="15"/>
    </row>
    <row r="233" spans="1:6" ht="51.75" thickBot="1" x14ac:dyDescent="0.3">
      <c r="A233" s="56" t="s">
        <v>71</v>
      </c>
      <c r="B233" s="27" t="s">
        <v>71</v>
      </c>
      <c r="C233" s="35">
        <v>1</v>
      </c>
      <c r="D233" s="27" t="s">
        <v>199</v>
      </c>
      <c r="E233" s="57">
        <v>2355</v>
      </c>
      <c r="F233" s="130"/>
    </row>
    <row r="234" spans="1:6" ht="27.75" thickBot="1" x14ac:dyDescent="0.3">
      <c r="A234" s="124" t="s">
        <v>2</v>
      </c>
      <c r="B234" s="125" t="s">
        <v>2</v>
      </c>
      <c r="C234" s="125" t="s">
        <v>3</v>
      </c>
      <c r="D234" s="133" t="s">
        <v>561</v>
      </c>
      <c r="E234" s="134"/>
      <c r="F234" s="126" t="s">
        <v>562</v>
      </c>
    </row>
    <row r="235" spans="1:6" ht="38.25" x14ac:dyDescent="0.25">
      <c r="A235" s="56" t="s">
        <v>71</v>
      </c>
      <c r="B235" s="27" t="s">
        <v>71</v>
      </c>
      <c r="C235" s="35">
        <v>1</v>
      </c>
      <c r="D235" s="27" t="s">
        <v>79</v>
      </c>
      <c r="E235" s="57">
        <v>600</v>
      </c>
      <c r="F235" s="15"/>
    </row>
    <row r="236" spans="1:6" ht="38.25" x14ac:dyDescent="0.25">
      <c r="A236" s="56" t="s">
        <v>71</v>
      </c>
      <c r="B236" s="27" t="s">
        <v>71</v>
      </c>
      <c r="C236" s="35">
        <v>1</v>
      </c>
      <c r="D236" s="27" t="s">
        <v>79</v>
      </c>
      <c r="E236" s="57">
        <v>600</v>
      </c>
      <c r="F236" s="15"/>
    </row>
    <row r="237" spans="1:6" ht="38.25" x14ac:dyDescent="0.25">
      <c r="A237" s="56" t="s">
        <v>71</v>
      </c>
      <c r="B237" s="27" t="s">
        <v>71</v>
      </c>
      <c r="C237" s="35">
        <v>1</v>
      </c>
      <c r="D237" s="27" t="s">
        <v>200</v>
      </c>
      <c r="E237" s="57">
        <v>1850</v>
      </c>
      <c r="F237" s="130"/>
    </row>
    <row r="238" spans="1:6" ht="55.5" customHeight="1" x14ac:dyDescent="0.25">
      <c r="A238" s="56" t="s">
        <v>71</v>
      </c>
      <c r="B238" s="27" t="s">
        <v>71</v>
      </c>
      <c r="C238" s="35">
        <v>1</v>
      </c>
      <c r="D238" s="27" t="s">
        <v>201</v>
      </c>
      <c r="E238" s="58">
        <v>12500</v>
      </c>
      <c r="F238" s="15"/>
    </row>
    <row r="239" spans="1:6" ht="25.5" x14ac:dyDescent="0.25">
      <c r="A239" s="56" t="s">
        <v>71</v>
      </c>
      <c r="B239" s="27" t="s">
        <v>71</v>
      </c>
      <c r="C239" s="35">
        <v>1</v>
      </c>
      <c r="D239" s="27" t="s">
        <v>202</v>
      </c>
      <c r="E239" s="57">
        <v>3150</v>
      </c>
      <c r="F239" s="15"/>
    </row>
    <row r="240" spans="1:6" ht="37.5" customHeight="1" x14ac:dyDescent="0.25">
      <c r="A240" s="56" t="s">
        <v>71</v>
      </c>
      <c r="B240" s="27" t="s">
        <v>71</v>
      </c>
      <c r="C240" s="35">
        <v>1</v>
      </c>
      <c r="D240" s="27" t="s">
        <v>203</v>
      </c>
      <c r="E240" s="57">
        <v>3200</v>
      </c>
      <c r="F240" s="15"/>
    </row>
    <row r="241" spans="1:6" ht="24.75" customHeight="1" x14ac:dyDescent="0.25">
      <c r="A241" s="56" t="s">
        <v>71</v>
      </c>
      <c r="B241" s="27" t="s">
        <v>71</v>
      </c>
      <c r="C241" s="35">
        <v>1</v>
      </c>
      <c r="D241" s="27" t="s">
        <v>112</v>
      </c>
      <c r="E241" s="57">
        <v>1900</v>
      </c>
      <c r="F241" s="15"/>
    </row>
    <row r="242" spans="1:6" ht="24" customHeight="1" x14ac:dyDescent="0.25">
      <c r="A242" s="56" t="s">
        <v>71</v>
      </c>
      <c r="B242" s="27" t="s">
        <v>71</v>
      </c>
      <c r="C242" s="35">
        <v>1</v>
      </c>
      <c r="D242" s="27" t="s">
        <v>112</v>
      </c>
      <c r="E242" s="57">
        <v>1900</v>
      </c>
      <c r="F242" s="15"/>
    </row>
    <row r="243" spans="1:6" ht="37.5" customHeight="1" x14ac:dyDescent="0.25">
      <c r="A243" s="56" t="s">
        <v>71</v>
      </c>
      <c r="B243" s="27" t="s">
        <v>71</v>
      </c>
      <c r="C243" s="35">
        <v>1</v>
      </c>
      <c r="D243" s="27" t="s">
        <v>204</v>
      </c>
      <c r="E243" s="57">
        <v>4850</v>
      </c>
      <c r="F243" s="15"/>
    </row>
    <row r="244" spans="1:6" ht="35.25" customHeight="1" x14ac:dyDescent="0.25">
      <c r="A244" s="56" t="s">
        <v>71</v>
      </c>
      <c r="B244" s="27" t="s">
        <v>71</v>
      </c>
      <c r="C244" s="35">
        <v>1</v>
      </c>
      <c r="D244" s="27" t="s">
        <v>205</v>
      </c>
      <c r="E244" s="57">
        <v>4000</v>
      </c>
      <c r="F244" s="15"/>
    </row>
    <row r="245" spans="1:6" ht="23.25" customHeight="1" x14ac:dyDescent="0.25">
      <c r="A245" s="56" t="s">
        <v>71</v>
      </c>
      <c r="B245" s="27" t="s">
        <v>71</v>
      </c>
      <c r="C245" s="35">
        <v>1</v>
      </c>
      <c r="D245" s="27" t="s">
        <v>150</v>
      </c>
      <c r="E245" s="57">
        <v>1725</v>
      </c>
      <c r="F245" s="15"/>
    </row>
    <row r="246" spans="1:6" ht="42" customHeight="1" x14ac:dyDescent="0.25">
      <c r="A246" s="56" t="s">
        <v>71</v>
      </c>
      <c r="B246" s="27" t="s">
        <v>71</v>
      </c>
      <c r="C246" s="67">
        <v>1</v>
      </c>
      <c r="D246" s="64" t="s">
        <v>206</v>
      </c>
      <c r="E246" s="57">
        <v>985</v>
      </c>
      <c r="F246" s="15"/>
    </row>
    <row r="247" spans="1:6" ht="55.5" customHeight="1" x14ac:dyDescent="0.25">
      <c r="A247" s="56" t="s">
        <v>71</v>
      </c>
      <c r="B247" s="27" t="s">
        <v>71</v>
      </c>
      <c r="C247" s="67">
        <v>2</v>
      </c>
      <c r="D247" s="64" t="s">
        <v>207</v>
      </c>
      <c r="E247" s="57">
        <v>5290</v>
      </c>
      <c r="F247" s="15"/>
    </row>
    <row r="248" spans="1:6" x14ac:dyDescent="0.25">
      <c r="A248" s="62" t="s">
        <v>71</v>
      </c>
      <c r="B248" s="50" t="s">
        <v>71</v>
      </c>
      <c r="C248" s="15"/>
      <c r="D248" s="54" t="s">
        <v>208</v>
      </c>
      <c r="E248" s="55">
        <v>600</v>
      </c>
      <c r="F248" s="15"/>
    </row>
    <row r="249" spans="1:6" ht="38.25" x14ac:dyDescent="0.25">
      <c r="A249" s="62"/>
      <c r="B249" s="27" t="s">
        <v>71</v>
      </c>
      <c r="C249" s="35">
        <v>1</v>
      </c>
      <c r="D249" s="27" t="s">
        <v>79</v>
      </c>
      <c r="E249" s="57">
        <v>600</v>
      </c>
      <c r="F249" s="15"/>
    </row>
    <row r="250" spans="1:6" x14ac:dyDescent="0.25">
      <c r="A250" s="62" t="s">
        <v>71</v>
      </c>
      <c r="B250" s="50" t="s">
        <v>71</v>
      </c>
      <c r="C250" s="53"/>
      <c r="D250" s="54" t="s">
        <v>209</v>
      </c>
      <c r="E250" s="55">
        <f>SUM(E253:E274,E251:E252)</f>
        <v>58935</v>
      </c>
      <c r="F250" s="15"/>
    </row>
    <row r="251" spans="1:6" ht="25.5" x14ac:dyDescent="0.25">
      <c r="A251" s="56" t="s">
        <v>71</v>
      </c>
      <c r="B251" s="27" t="s">
        <v>71</v>
      </c>
      <c r="C251" s="35">
        <v>1</v>
      </c>
      <c r="D251" s="27" t="s">
        <v>210</v>
      </c>
      <c r="E251" s="57">
        <v>1500</v>
      </c>
      <c r="F251" s="15"/>
    </row>
    <row r="252" spans="1:6" x14ac:dyDescent="0.25">
      <c r="A252" s="56" t="s">
        <v>71</v>
      </c>
      <c r="B252" s="27" t="s">
        <v>71</v>
      </c>
      <c r="C252" s="35">
        <v>1</v>
      </c>
      <c r="D252" s="27" t="s">
        <v>101</v>
      </c>
      <c r="E252" s="57">
        <v>1400</v>
      </c>
      <c r="F252" s="15"/>
    </row>
    <row r="253" spans="1:6" ht="39.75" customHeight="1" x14ac:dyDescent="0.25">
      <c r="A253" s="56" t="s">
        <v>71</v>
      </c>
      <c r="B253" s="27" t="s">
        <v>71</v>
      </c>
      <c r="C253" s="35">
        <v>1</v>
      </c>
      <c r="D253" s="27" t="s">
        <v>211</v>
      </c>
      <c r="E253" s="57">
        <v>1850</v>
      </c>
      <c r="F253" s="130"/>
    </row>
    <row r="254" spans="1:6" ht="36" customHeight="1" x14ac:dyDescent="0.25">
      <c r="A254" s="56" t="s">
        <v>71</v>
      </c>
      <c r="B254" s="27" t="s">
        <v>71</v>
      </c>
      <c r="C254" s="35">
        <v>1</v>
      </c>
      <c r="D254" s="27" t="s">
        <v>212</v>
      </c>
      <c r="E254" s="57">
        <v>1850</v>
      </c>
      <c r="F254" s="15"/>
    </row>
    <row r="255" spans="1:6" ht="24" customHeight="1" thickBot="1" x14ac:dyDescent="0.3">
      <c r="A255" s="56" t="s">
        <v>71</v>
      </c>
      <c r="B255" s="27" t="s">
        <v>71</v>
      </c>
      <c r="C255" s="35">
        <v>1</v>
      </c>
      <c r="D255" s="27" t="s">
        <v>213</v>
      </c>
      <c r="E255" s="57">
        <v>1780</v>
      </c>
      <c r="F255" s="15"/>
    </row>
    <row r="256" spans="1:6" ht="27.75" thickBot="1" x14ac:dyDescent="0.3">
      <c r="A256" s="124" t="s">
        <v>2</v>
      </c>
      <c r="B256" s="125" t="s">
        <v>2</v>
      </c>
      <c r="C256" s="125" t="s">
        <v>3</v>
      </c>
      <c r="D256" s="133" t="s">
        <v>561</v>
      </c>
      <c r="E256" s="134"/>
      <c r="F256" s="126" t="s">
        <v>562</v>
      </c>
    </row>
    <row r="257" spans="1:6" ht="60.75" customHeight="1" x14ac:dyDescent="0.25">
      <c r="A257" s="56" t="s">
        <v>71</v>
      </c>
      <c r="B257" s="27" t="s">
        <v>71</v>
      </c>
      <c r="C257" s="35">
        <v>1</v>
      </c>
      <c r="D257" s="27" t="s">
        <v>214</v>
      </c>
      <c r="E257" s="57">
        <v>4485</v>
      </c>
      <c r="F257" s="15"/>
    </row>
    <row r="258" spans="1:6" ht="36" customHeight="1" x14ac:dyDescent="0.25">
      <c r="A258" s="56" t="s">
        <v>71</v>
      </c>
      <c r="B258" s="27" t="s">
        <v>71</v>
      </c>
      <c r="C258" s="35">
        <v>1</v>
      </c>
      <c r="D258" s="27" t="s">
        <v>215</v>
      </c>
      <c r="E258" s="57">
        <v>1850</v>
      </c>
      <c r="F258" s="15"/>
    </row>
    <row r="259" spans="1:6" ht="38.25" x14ac:dyDescent="0.25">
      <c r="A259" s="56" t="s">
        <v>71</v>
      </c>
      <c r="B259" s="27" t="s">
        <v>71</v>
      </c>
      <c r="C259" s="35">
        <v>1</v>
      </c>
      <c r="D259" s="27" t="s">
        <v>216</v>
      </c>
      <c r="E259" s="57">
        <v>2500</v>
      </c>
      <c r="F259" s="15"/>
    </row>
    <row r="260" spans="1:6" ht="24" customHeight="1" x14ac:dyDescent="0.25">
      <c r="A260" s="56" t="s">
        <v>71</v>
      </c>
      <c r="B260" s="27" t="s">
        <v>71</v>
      </c>
      <c r="C260" s="35">
        <v>1</v>
      </c>
      <c r="D260" s="27" t="s">
        <v>112</v>
      </c>
      <c r="E260" s="57">
        <v>1900</v>
      </c>
      <c r="F260" s="15"/>
    </row>
    <row r="261" spans="1:6" x14ac:dyDescent="0.25">
      <c r="A261" s="56" t="s">
        <v>71</v>
      </c>
      <c r="B261" s="27" t="s">
        <v>71</v>
      </c>
      <c r="C261" s="35">
        <v>1</v>
      </c>
      <c r="D261" s="27" t="s">
        <v>170</v>
      </c>
      <c r="E261" s="57">
        <v>550</v>
      </c>
      <c r="F261" s="15"/>
    </row>
    <row r="262" spans="1:6" ht="25.5" x14ac:dyDescent="0.25">
      <c r="A262" s="56" t="s">
        <v>71</v>
      </c>
      <c r="B262" s="27" t="s">
        <v>71</v>
      </c>
      <c r="C262" s="35">
        <v>1</v>
      </c>
      <c r="D262" s="27" t="s">
        <v>115</v>
      </c>
      <c r="E262" s="57">
        <v>1500</v>
      </c>
      <c r="F262" s="15"/>
    </row>
    <row r="263" spans="1:6" ht="21" customHeight="1" x14ac:dyDescent="0.25">
      <c r="A263" s="56" t="s">
        <v>71</v>
      </c>
      <c r="B263" s="27" t="s">
        <v>71</v>
      </c>
      <c r="C263" s="35">
        <v>1</v>
      </c>
      <c r="D263" s="27" t="s">
        <v>112</v>
      </c>
      <c r="E263" s="57">
        <v>1900</v>
      </c>
      <c r="F263" s="15"/>
    </row>
    <row r="264" spans="1:6" x14ac:dyDescent="0.25">
      <c r="A264" s="56" t="s">
        <v>71</v>
      </c>
      <c r="B264" s="27" t="s">
        <v>71</v>
      </c>
      <c r="C264" s="35">
        <v>1</v>
      </c>
      <c r="D264" s="27" t="s">
        <v>170</v>
      </c>
      <c r="E264" s="57">
        <v>550</v>
      </c>
      <c r="F264" s="15"/>
    </row>
    <row r="265" spans="1:6" x14ac:dyDescent="0.25">
      <c r="A265" s="56" t="s">
        <v>71</v>
      </c>
      <c r="B265" s="27" t="s">
        <v>71</v>
      </c>
      <c r="C265" s="35">
        <v>1</v>
      </c>
      <c r="D265" s="27" t="s">
        <v>170</v>
      </c>
      <c r="E265" s="57">
        <v>550</v>
      </c>
      <c r="F265" s="15"/>
    </row>
    <row r="266" spans="1:6" ht="38.25" customHeight="1" x14ac:dyDescent="0.25">
      <c r="A266" s="56" t="s">
        <v>71</v>
      </c>
      <c r="B266" s="27" t="s">
        <v>71</v>
      </c>
      <c r="C266" s="35">
        <v>1</v>
      </c>
      <c r="D266" s="27" t="s">
        <v>217</v>
      </c>
      <c r="E266" s="57">
        <v>4900</v>
      </c>
      <c r="F266" s="15"/>
    </row>
    <row r="267" spans="1:6" ht="25.5" x14ac:dyDescent="0.25">
      <c r="A267" s="56" t="s">
        <v>71</v>
      </c>
      <c r="B267" s="27" t="s">
        <v>71</v>
      </c>
      <c r="C267" s="35">
        <v>1</v>
      </c>
      <c r="D267" s="27" t="s">
        <v>218</v>
      </c>
      <c r="E267" s="57">
        <v>2300</v>
      </c>
      <c r="F267" s="15"/>
    </row>
    <row r="268" spans="1:6" ht="33.75" customHeight="1" x14ac:dyDescent="0.25">
      <c r="A268" s="56" t="s">
        <v>71</v>
      </c>
      <c r="B268" s="27" t="s">
        <v>71</v>
      </c>
      <c r="C268" s="35">
        <v>1</v>
      </c>
      <c r="D268" s="27" t="s">
        <v>219</v>
      </c>
      <c r="E268" s="57">
        <v>4000</v>
      </c>
      <c r="F268" s="15"/>
    </row>
    <row r="269" spans="1:6" ht="36" customHeight="1" x14ac:dyDescent="0.25">
      <c r="A269" s="56" t="s">
        <v>71</v>
      </c>
      <c r="B269" s="27" t="s">
        <v>71</v>
      </c>
      <c r="C269" s="35">
        <v>1</v>
      </c>
      <c r="D269" s="27" t="s">
        <v>220</v>
      </c>
      <c r="E269" s="57">
        <v>4900</v>
      </c>
      <c r="F269" s="15"/>
    </row>
    <row r="270" spans="1:6" ht="59.25" customHeight="1" x14ac:dyDescent="0.25">
      <c r="A270" s="56" t="s">
        <v>71</v>
      </c>
      <c r="B270" s="27" t="s">
        <v>71</v>
      </c>
      <c r="C270" s="35">
        <v>1</v>
      </c>
      <c r="D270" s="27" t="s">
        <v>221</v>
      </c>
      <c r="E270" s="57">
        <v>2095</v>
      </c>
      <c r="F270" s="15"/>
    </row>
    <row r="271" spans="1:6" ht="24.75" customHeight="1" x14ac:dyDescent="0.25">
      <c r="A271" s="56" t="s">
        <v>71</v>
      </c>
      <c r="B271" s="27" t="s">
        <v>71</v>
      </c>
      <c r="C271" s="35">
        <v>1</v>
      </c>
      <c r="D271" s="27" t="s">
        <v>222</v>
      </c>
      <c r="E271" s="57">
        <v>5000</v>
      </c>
      <c r="F271" s="15"/>
    </row>
    <row r="272" spans="1:6" ht="48.75" customHeight="1" x14ac:dyDescent="0.25">
      <c r="A272" s="56" t="s">
        <v>71</v>
      </c>
      <c r="B272" s="27" t="s">
        <v>71</v>
      </c>
      <c r="C272" s="35">
        <v>3</v>
      </c>
      <c r="D272" s="27" t="s">
        <v>87</v>
      </c>
      <c r="E272" s="57">
        <v>2175</v>
      </c>
      <c r="F272" s="15"/>
    </row>
    <row r="273" spans="1:6" ht="48.75" customHeight="1" x14ac:dyDescent="0.25">
      <c r="A273" s="56" t="s">
        <v>71</v>
      </c>
      <c r="B273" s="27" t="s">
        <v>71</v>
      </c>
      <c r="C273" s="67">
        <v>1</v>
      </c>
      <c r="D273" s="64" t="s">
        <v>223</v>
      </c>
      <c r="E273" s="57">
        <v>5400</v>
      </c>
      <c r="F273" s="15"/>
    </row>
    <row r="274" spans="1:6" ht="45" customHeight="1" x14ac:dyDescent="0.25">
      <c r="A274" s="56" t="s">
        <v>71</v>
      </c>
      <c r="B274" s="27" t="s">
        <v>71</v>
      </c>
      <c r="C274" s="67">
        <v>1</v>
      </c>
      <c r="D274" s="64" t="s">
        <v>224</v>
      </c>
      <c r="E274" s="57">
        <v>4000</v>
      </c>
      <c r="F274" s="15"/>
    </row>
    <row r="275" spans="1:6" x14ac:dyDescent="0.25">
      <c r="A275" s="62" t="s">
        <v>71</v>
      </c>
      <c r="B275" s="50" t="s">
        <v>71</v>
      </c>
      <c r="C275" s="15"/>
      <c r="D275" s="54" t="s">
        <v>65</v>
      </c>
      <c r="E275" s="55">
        <f>SUM(E276:E283)</f>
        <v>24713</v>
      </c>
      <c r="F275" s="15"/>
    </row>
    <row r="276" spans="1:6" ht="59.25" customHeight="1" thickBot="1" x14ac:dyDescent="0.3">
      <c r="A276" s="56" t="s">
        <v>71</v>
      </c>
      <c r="B276" s="27" t="s">
        <v>71</v>
      </c>
      <c r="C276" s="35">
        <v>1</v>
      </c>
      <c r="D276" s="27" t="s">
        <v>221</v>
      </c>
      <c r="E276" s="57">
        <v>2319</v>
      </c>
      <c r="F276" s="15"/>
    </row>
    <row r="277" spans="1:6" ht="27.75" thickBot="1" x14ac:dyDescent="0.3">
      <c r="A277" s="124" t="s">
        <v>2</v>
      </c>
      <c r="B277" s="125" t="s">
        <v>2</v>
      </c>
      <c r="C277" s="125" t="s">
        <v>3</v>
      </c>
      <c r="D277" s="133" t="s">
        <v>561</v>
      </c>
      <c r="E277" s="134"/>
      <c r="F277" s="126" t="s">
        <v>562</v>
      </c>
    </row>
    <row r="278" spans="1:6" ht="66.75" customHeight="1" x14ac:dyDescent="0.25">
      <c r="A278" s="56" t="s">
        <v>71</v>
      </c>
      <c r="B278" s="27" t="s">
        <v>71</v>
      </c>
      <c r="C278" s="27">
        <v>1</v>
      </c>
      <c r="D278" s="27" t="s">
        <v>225</v>
      </c>
      <c r="E278" s="58">
        <v>1119</v>
      </c>
      <c r="F278" s="15"/>
    </row>
    <row r="279" spans="1:6" ht="48" customHeight="1" x14ac:dyDescent="0.25">
      <c r="A279" s="56" t="s">
        <v>71</v>
      </c>
      <c r="B279" s="27" t="s">
        <v>71</v>
      </c>
      <c r="C279" s="35">
        <v>3</v>
      </c>
      <c r="D279" s="27" t="s">
        <v>87</v>
      </c>
      <c r="E279" s="57">
        <v>2175</v>
      </c>
      <c r="F279" s="15"/>
    </row>
    <row r="280" spans="1:6" ht="37.5" customHeight="1" x14ac:dyDescent="0.25">
      <c r="A280" s="56" t="s">
        <v>71</v>
      </c>
      <c r="B280" s="27" t="s">
        <v>71</v>
      </c>
      <c r="C280" s="27">
        <v>1</v>
      </c>
      <c r="D280" s="27" t="s">
        <v>226</v>
      </c>
      <c r="E280" s="58">
        <v>3800</v>
      </c>
      <c r="F280" s="15"/>
    </row>
    <row r="281" spans="1:6" ht="37.5" customHeight="1" x14ac:dyDescent="0.25">
      <c r="A281" s="56" t="s">
        <v>71</v>
      </c>
      <c r="B281" s="27" t="s">
        <v>71</v>
      </c>
      <c r="C281" s="27">
        <v>2</v>
      </c>
      <c r="D281" s="27" t="s">
        <v>227</v>
      </c>
      <c r="E281" s="58">
        <v>7600</v>
      </c>
      <c r="F281" s="15"/>
    </row>
    <row r="282" spans="1:6" ht="38.25" x14ac:dyDescent="0.25">
      <c r="A282" s="56" t="s">
        <v>71</v>
      </c>
      <c r="B282" s="27" t="s">
        <v>71</v>
      </c>
      <c r="C282" s="27">
        <v>1</v>
      </c>
      <c r="D282" s="27" t="s">
        <v>228</v>
      </c>
      <c r="E282" s="58">
        <v>2300</v>
      </c>
      <c r="F282" s="15"/>
    </row>
    <row r="283" spans="1:6" ht="47.25" customHeight="1" x14ac:dyDescent="0.25">
      <c r="A283" s="56" t="s">
        <v>71</v>
      </c>
      <c r="B283" s="27" t="s">
        <v>71</v>
      </c>
      <c r="C283" s="64">
        <v>1</v>
      </c>
      <c r="D283" s="64" t="s">
        <v>229</v>
      </c>
      <c r="E283" s="58">
        <v>5400</v>
      </c>
      <c r="F283" s="15"/>
    </row>
    <row r="284" spans="1:6" x14ac:dyDescent="0.25">
      <c r="A284" s="62" t="s">
        <v>71</v>
      </c>
      <c r="B284" s="50" t="s">
        <v>71</v>
      </c>
      <c r="C284" s="15"/>
      <c r="D284" s="54" t="s">
        <v>230</v>
      </c>
      <c r="E284" s="55">
        <f>SUM(E285:E289)</f>
        <v>30152.799999999999</v>
      </c>
      <c r="F284" s="15"/>
    </row>
    <row r="285" spans="1:6" ht="37.5" customHeight="1" x14ac:dyDescent="0.25">
      <c r="A285" s="56" t="s">
        <v>71</v>
      </c>
      <c r="B285" s="27" t="s">
        <v>71</v>
      </c>
      <c r="C285" s="35">
        <v>1</v>
      </c>
      <c r="D285" s="27" t="s">
        <v>231</v>
      </c>
      <c r="E285" s="57">
        <v>1600</v>
      </c>
      <c r="F285" s="15"/>
    </row>
    <row r="286" spans="1:6" ht="36" customHeight="1" x14ac:dyDescent="0.25">
      <c r="A286" s="56" t="s">
        <v>71</v>
      </c>
      <c r="B286" s="27" t="s">
        <v>71</v>
      </c>
      <c r="C286" s="35">
        <v>1</v>
      </c>
      <c r="D286" s="27" t="s">
        <v>180</v>
      </c>
      <c r="E286" s="57">
        <v>575</v>
      </c>
      <c r="F286" s="15"/>
    </row>
    <row r="287" spans="1:6" ht="51" x14ac:dyDescent="0.25">
      <c r="A287" s="56" t="s">
        <v>71</v>
      </c>
      <c r="B287" s="27" t="s">
        <v>71</v>
      </c>
      <c r="C287" s="35">
        <v>1</v>
      </c>
      <c r="D287" s="27" t="s">
        <v>232</v>
      </c>
      <c r="E287" s="57">
        <v>20757.8</v>
      </c>
      <c r="F287" s="15"/>
    </row>
    <row r="288" spans="1:6" ht="25.5" x14ac:dyDescent="0.25">
      <c r="A288" s="56" t="s">
        <v>71</v>
      </c>
      <c r="B288" s="27" t="s">
        <v>71</v>
      </c>
      <c r="C288" s="35">
        <v>1</v>
      </c>
      <c r="D288" s="27" t="s">
        <v>92</v>
      </c>
      <c r="E288" s="57">
        <v>720</v>
      </c>
      <c r="F288" s="15"/>
    </row>
    <row r="289" spans="1:6" ht="48" customHeight="1" x14ac:dyDescent="0.25">
      <c r="A289" s="56" t="s">
        <v>71</v>
      </c>
      <c r="B289" s="27" t="s">
        <v>71</v>
      </c>
      <c r="C289" s="27">
        <v>1</v>
      </c>
      <c r="D289" s="27" t="s">
        <v>233</v>
      </c>
      <c r="E289" s="58">
        <v>6500</v>
      </c>
      <c r="F289" s="15"/>
    </row>
    <row r="290" spans="1:6" x14ac:dyDescent="0.25">
      <c r="A290" s="62" t="s">
        <v>71</v>
      </c>
      <c r="B290" s="50" t="s">
        <v>71</v>
      </c>
      <c r="C290" s="15"/>
      <c r="D290" s="54" t="s">
        <v>234</v>
      </c>
      <c r="E290" s="55">
        <f>SUM(E291:E296)</f>
        <v>15525</v>
      </c>
      <c r="F290" s="15"/>
    </row>
    <row r="291" spans="1:6" ht="51" x14ac:dyDescent="0.25">
      <c r="A291" s="56" t="s">
        <v>71</v>
      </c>
      <c r="B291" s="27" t="s">
        <v>71</v>
      </c>
      <c r="C291" s="27">
        <v>1</v>
      </c>
      <c r="D291" s="27" t="s">
        <v>235</v>
      </c>
      <c r="E291" s="61">
        <v>5325</v>
      </c>
      <c r="F291" s="52"/>
    </row>
    <row r="292" spans="1:6" ht="44.25" customHeight="1" x14ac:dyDescent="0.25">
      <c r="A292" s="56" t="s">
        <v>71</v>
      </c>
      <c r="B292" s="27" t="s">
        <v>71</v>
      </c>
      <c r="C292" s="35">
        <v>1</v>
      </c>
      <c r="D292" s="27" t="s">
        <v>79</v>
      </c>
      <c r="E292" s="57">
        <v>600</v>
      </c>
      <c r="F292" s="15"/>
    </row>
    <row r="293" spans="1:6" ht="46.5" customHeight="1" x14ac:dyDescent="0.25">
      <c r="A293" s="56" t="s">
        <v>71</v>
      </c>
      <c r="B293" s="27" t="s">
        <v>71</v>
      </c>
      <c r="C293" s="35">
        <v>1</v>
      </c>
      <c r="D293" s="27" t="s">
        <v>236</v>
      </c>
      <c r="E293" s="57">
        <v>1900</v>
      </c>
      <c r="F293" s="15"/>
    </row>
    <row r="294" spans="1:6" ht="37.5" customHeight="1" thickBot="1" x14ac:dyDescent="0.3">
      <c r="A294" s="56" t="s">
        <v>71</v>
      </c>
      <c r="B294" s="27" t="s">
        <v>71</v>
      </c>
      <c r="C294" s="35">
        <v>1</v>
      </c>
      <c r="D294" s="27" t="s">
        <v>237</v>
      </c>
      <c r="E294" s="57">
        <v>2300</v>
      </c>
      <c r="F294" s="15"/>
    </row>
    <row r="295" spans="1:6" ht="27.75" thickBot="1" x14ac:dyDescent="0.3">
      <c r="A295" s="124" t="s">
        <v>2</v>
      </c>
      <c r="B295" s="125" t="s">
        <v>2</v>
      </c>
      <c r="C295" s="125" t="s">
        <v>3</v>
      </c>
      <c r="D295" s="133" t="s">
        <v>561</v>
      </c>
      <c r="E295" s="134"/>
      <c r="F295" s="126" t="s">
        <v>562</v>
      </c>
    </row>
    <row r="296" spans="1:6" ht="52.5" customHeight="1" x14ac:dyDescent="0.25">
      <c r="A296" s="56" t="s">
        <v>71</v>
      </c>
      <c r="B296" s="27" t="s">
        <v>71</v>
      </c>
      <c r="C296" s="35"/>
      <c r="D296" s="27" t="s">
        <v>238</v>
      </c>
      <c r="E296" s="57">
        <v>5400</v>
      </c>
      <c r="F296" s="15"/>
    </row>
    <row r="297" spans="1:6" ht="27" x14ac:dyDescent="0.25">
      <c r="A297" s="62" t="s">
        <v>71</v>
      </c>
      <c r="B297" s="50" t="s">
        <v>71</v>
      </c>
      <c r="C297" s="68"/>
      <c r="D297" s="54" t="s">
        <v>239</v>
      </c>
      <c r="E297" s="63">
        <f>SUM(E298:E301)</f>
        <v>7769</v>
      </c>
      <c r="F297" s="15"/>
    </row>
    <row r="298" spans="1:6" ht="48.75" customHeight="1" x14ac:dyDescent="0.25">
      <c r="A298" s="56" t="s">
        <v>71</v>
      </c>
      <c r="B298" s="27" t="s">
        <v>71</v>
      </c>
      <c r="C298" s="27">
        <v>1</v>
      </c>
      <c r="D298" s="27" t="s">
        <v>240</v>
      </c>
      <c r="E298" s="61">
        <v>3844</v>
      </c>
      <c r="F298" s="132"/>
    </row>
    <row r="299" spans="1:6" ht="39" customHeight="1" x14ac:dyDescent="0.25">
      <c r="A299" s="56" t="s">
        <v>71</v>
      </c>
      <c r="B299" s="27" t="s">
        <v>71</v>
      </c>
      <c r="C299" s="35">
        <v>1</v>
      </c>
      <c r="D299" s="27" t="s">
        <v>241</v>
      </c>
      <c r="E299" s="57">
        <v>1750</v>
      </c>
      <c r="F299" s="130"/>
    </row>
    <row r="300" spans="1:6" ht="34.5" customHeight="1" x14ac:dyDescent="0.25">
      <c r="A300" s="56" t="s">
        <v>71</v>
      </c>
      <c r="B300" s="27" t="s">
        <v>71</v>
      </c>
      <c r="C300" s="35">
        <v>1</v>
      </c>
      <c r="D300" s="27" t="s">
        <v>231</v>
      </c>
      <c r="E300" s="57">
        <v>1600</v>
      </c>
      <c r="F300" s="15"/>
    </row>
    <row r="301" spans="1:6" ht="34.5" customHeight="1" x14ac:dyDescent="0.25">
      <c r="A301" s="56" t="s">
        <v>71</v>
      </c>
      <c r="B301" s="27" t="s">
        <v>71</v>
      </c>
      <c r="C301" s="35">
        <v>1</v>
      </c>
      <c r="D301" s="27" t="s">
        <v>180</v>
      </c>
      <c r="E301" s="57">
        <v>575</v>
      </c>
      <c r="F301" s="15"/>
    </row>
    <row r="302" spans="1:6" x14ac:dyDescent="0.25">
      <c r="A302" s="62" t="s">
        <v>71</v>
      </c>
      <c r="B302" s="50" t="s">
        <v>71</v>
      </c>
      <c r="C302" s="68"/>
      <c r="D302" s="54" t="s">
        <v>242</v>
      </c>
      <c r="E302" s="63">
        <f>SUM(E303:E304,E305:E306)</f>
        <v>9900</v>
      </c>
      <c r="F302" s="15"/>
    </row>
    <row r="303" spans="1:6" ht="51" x14ac:dyDescent="0.25">
      <c r="A303" s="56" t="s">
        <v>71</v>
      </c>
      <c r="B303" s="27" t="s">
        <v>71</v>
      </c>
      <c r="C303" s="35">
        <v>1</v>
      </c>
      <c r="D303" s="27" t="s">
        <v>243</v>
      </c>
      <c r="E303" s="57">
        <v>5875</v>
      </c>
      <c r="F303" s="130"/>
    </row>
    <row r="304" spans="1:6" ht="33.75" customHeight="1" x14ac:dyDescent="0.25">
      <c r="A304" s="56" t="s">
        <v>71</v>
      </c>
      <c r="B304" s="27" t="s">
        <v>71</v>
      </c>
      <c r="C304" s="35">
        <v>1</v>
      </c>
      <c r="D304" s="27" t="s">
        <v>244</v>
      </c>
      <c r="E304" s="57">
        <v>1850</v>
      </c>
      <c r="F304" s="130"/>
    </row>
    <row r="305" spans="1:7" ht="36.75" customHeight="1" x14ac:dyDescent="0.25">
      <c r="A305" s="56" t="s">
        <v>71</v>
      </c>
      <c r="B305" s="27" t="s">
        <v>71</v>
      </c>
      <c r="C305" s="35">
        <v>1</v>
      </c>
      <c r="D305" s="27" t="s">
        <v>231</v>
      </c>
      <c r="E305" s="57">
        <v>1600</v>
      </c>
      <c r="F305" s="15"/>
    </row>
    <row r="306" spans="1:7" ht="37.5" customHeight="1" x14ac:dyDescent="0.25">
      <c r="A306" s="56" t="s">
        <v>71</v>
      </c>
      <c r="B306" s="27" t="s">
        <v>71</v>
      </c>
      <c r="C306" s="35">
        <v>1</v>
      </c>
      <c r="D306" s="27" t="s">
        <v>180</v>
      </c>
      <c r="E306" s="57">
        <v>575</v>
      </c>
      <c r="F306" s="15"/>
    </row>
    <row r="307" spans="1:7" x14ac:dyDescent="0.25">
      <c r="A307" s="62" t="s">
        <v>71</v>
      </c>
      <c r="B307" s="50" t="s">
        <v>71</v>
      </c>
      <c r="C307" s="15"/>
      <c r="D307" s="54" t="s">
        <v>245</v>
      </c>
      <c r="E307" s="55">
        <f>SUM(E308:E316)</f>
        <v>51890</v>
      </c>
      <c r="F307" s="15"/>
    </row>
    <row r="308" spans="1:7" ht="38.25" x14ac:dyDescent="0.25">
      <c r="A308" s="56" t="s">
        <v>71</v>
      </c>
      <c r="B308" s="27" t="s">
        <v>71</v>
      </c>
      <c r="C308" s="27">
        <v>1</v>
      </c>
      <c r="D308" s="27" t="s">
        <v>79</v>
      </c>
      <c r="E308" s="57">
        <v>600</v>
      </c>
      <c r="F308" s="15"/>
    </row>
    <row r="309" spans="1:7" ht="33.75" customHeight="1" x14ac:dyDescent="0.25">
      <c r="A309" s="56" t="s">
        <v>71</v>
      </c>
      <c r="B309" s="27" t="s">
        <v>71</v>
      </c>
      <c r="C309" s="27">
        <v>1</v>
      </c>
      <c r="D309" s="27" t="s">
        <v>246</v>
      </c>
      <c r="E309" s="57">
        <v>30000</v>
      </c>
      <c r="F309" s="15"/>
    </row>
    <row r="310" spans="1:7" ht="38.25" x14ac:dyDescent="0.25">
      <c r="A310" s="56" t="s">
        <v>71</v>
      </c>
      <c r="B310" s="27" t="s">
        <v>71</v>
      </c>
      <c r="C310" s="27">
        <v>1</v>
      </c>
      <c r="D310" s="27" t="s">
        <v>79</v>
      </c>
      <c r="E310" s="57">
        <v>600</v>
      </c>
      <c r="F310" s="15"/>
    </row>
    <row r="311" spans="1:7" ht="24" customHeight="1" x14ac:dyDescent="0.25">
      <c r="A311" s="56" t="s">
        <v>71</v>
      </c>
      <c r="B311" s="27" t="s">
        <v>71</v>
      </c>
      <c r="C311" s="27">
        <v>1</v>
      </c>
      <c r="D311" s="27" t="s">
        <v>247</v>
      </c>
      <c r="E311" s="57">
        <v>2390</v>
      </c>
      <c r="F311" s="15"/>
    </row>
    <row r="312" spans="1:7" ht="44.25" customHeight="1" x14ac:dyDescent="0.25">
      <c r="A312" s="56" t="s">
        <v>71</v>
      </c>
      <c r="B312" s="27" t="s">
        <v>71</v>
      </c>
      <c r="C312" s="27">
        <v>1</v>
      </c>
      <c r="D312" s="27" t="s">
        <v>248</v>
      </c>
      <c r="E312" s="57">
        <v>4000</v>
      </c>
      <c r="F312" s="15"/>
    </row>
    <row r="313" spans="1:7" ht="37.5" customHeight="1" x14ac:dyDescent="0.25">
      <c r="A313" s="56" t="s">
        <v>71</v>
      </c>
      <c r="B313" s="27" t="s">
        <v>71</v>
      </c>
      <c r="C313" s="27">
        <v>1</v>
      </c>
      <c r="D313" s="27" t="s">
        <v>249</v>
      </c>
      <c r="E313" s="57">
        <v>4900</v>
      </c>
      <c r="F313" s="15"/>
    </row>
    <row r="314" spans="1:7" ht="44.25" customHeight="1" thickBot="1" x14ac:dyDescent="0.3">
      <c r="A314" s="56" t="s">
        <v>71</v>
      </c>
      <c r="B314" s="27" t="s">
        <v>71</v>
      </c>
      <c r="C314" s="27">
        <v>1</v>
      </c>
      <c r="D314" s="27" t="s">
        <v>250</v>
      </c>
      <c r="E314" s="58">
        <v>4000</v>
      </c>
      <c r="F314" s="15"/>
    </row>
    <row r="315" spans="1:7" ht="27.75" thickBot="1" x14ac:dyDescent="0.3">
      <c r="A315" s="124" t="s">
        <v>2</v>
      </c>
      <c r="B315" s="125" t="s">
        <v>2</v>
      </c>
      <c r="C315" s="125" t="s">
        <v>3</v>
      </c>
      <c r="D315" s="133" t="s">
        <v>561</v>
      </c>
      <c r="E315" s="134"/>
      <c r="F315" s="126" t="s">
        <v>562</v>
      </c>
    </row>
    <row r="316" spans="1:7" ht="51" x14ac:dyDescent="0.25">
      <c r="A316" s="56" t="s">
        <v>71</v>
      </c>
      <c r="B316" s="27" t="s">
        <v>71</v>
      </c>
      <c r="C316" s="27">
        <v>1</v>
      </c>
      <c r="D316" s="27" t="s">
        <v>251</v>
      </c>
      <c r="E316" s="58">
        <v>5400</v>
      </c>
      <c r="F316" s="15"/>
    </row>
    <row r="317" spans="1:7" ht="27" x14ac:dyDescent="0.25">
      <c r="A317" s="62" t="s">
        <v>71</v>
      </c>
      <c r="B317" s="50" t="s">
        <v>71</v>
      </c>
      <c r="C317" s="15"/>
      <c r="D317" s="54" t="s">
        <v>252</v>
      </c>
      <c r="E317" s="55">
        <f>SUM(E318:E324)</f>
        <v>10925.91</v>
      </c>
      <c r="F317" s="15"/>
    </row>
    <row r="318" spans="1:7" ht="37.5" customHeight="1" x14ac:dyDescent="0.25">
      <c r="A318" s="56" t="s">
        <v>71</v>
      </c>
      <c r="B318" s="27" t="s">
        <v>71</v>
      </c>
      <c r="C318" s="27">
        <v>1</v>
      </c>
      <c r="D318" s="27" t="s">
        <v>231</v>
      </c>
      <c r="E318" s="57">
        <v>1600</v>
      </c>
      <c r="F318" s="15"/>
    </row>
    <row r="319" spans="1:7" ht="33.75" customHeight="1" x14ac:dyDescent="0.25">
      <c r="A319" s="56" t="s">
        <v>71</v>
      </c>
      <c r="B319" s="27" t="s">
        <v>71</v>
      </c>
      <c r="C319" s="27">
        <v>1</v>
      </c>
      <c r="D319" s="27" t="s">
        <v>180</v>
      </c>
      <c r="E319" s="57">
        <v>575</v>
      </c>
      <c r="F319" s="15"/>
    </row>
    <row r="320" spans="1:7" ht="63.75" x14ac:dyDescent="0.25">
      <c r="A320" s="56" t="s">
        <v>71</v>
      </c>
      <c r="B320" s="27" t="s">
        <v>71</v>
      </c>
      <c r="C320" s="27">
        <v>1</v>
      </c>
      <c r="D320" s="27" t="s">
        <v>253</v>
      </c>
      <c r="E320" s="61">
        <v>4275.91</v>
      </c>
      <c r="F320" s="52"/>
      <c r="G320" s="131"/>
    </row>
    <row r="321" spans="1:6" ht="33" customHeight="1" x14ac:dyDescent="0.25">
      <c r="A321" s="56" t="s">
        <v>71</v>
      </c>
      <c r="B321" s="27" t="s">
        <v>71</v>
      </c>
      <c r="C321" s="27">
        <v>1</v>
      </c>
      <c r="D321" s="27" t="s">
        <v>254</v>
      </c>
      <c r="E321" s="57">
        <v>1850</v>
      </c>
      <c r="F321" s="15"/>
    </row>
    <row r="322" spans="1:6" ht="25.5" x14ac:dyDescent="0.25">
      <c r="A322" s="56" t="s">
        <v>71</v>
      </c>
      <c r="B322" s="27" t="s">
        <v>71</v>
      </c>
      <c r="C322" s="27">
        <v>1</v>
      </c>
      <c r="D322" s="27" t="s">
        <v>255</v>
      </c>
      <c r="E322" s="57">
        <v>750</v>
      </c>
      <c r="F322" s="15"/>
    </row>
    <row r="323" spans="1:6" ht="25.5" x14ac:dyDescent="0.25">
      <c r="A323" s="56" t="s">
        <v>71</v>
      </c>
      <c r="B323" s="27" t="s">
        <v>71</v>
      </c>
      <c r="C323" s="27">
        <v>1</v>
      </c>
      <c r="D323" s="27" t="s">
        <v>256</v>
      </c>
      <c r="E323" s="57">
        <v>525</v>
      </c>
      <c r="F323" s="15"/>
    </row>
    <row r="324" spans="1:6" ht="25.5" x14ac:dyDescent="0.25">
      <c r="A324" s="56" t="s">
        <v>71</v>
      </c>
      <c r="B324" s="27" t="s">
        <v>71</v>
      </c>
      <c r="C324" s="27">
        <v>1</v>
      </c>
      <c r="D324" s="27" t="s">
        <v>257</v>
      </c>
      <c r="E324" s="57">
        <v>1350</v>
      </c>
      <c r="F324" s="15"/>
    </row>
    <row r="325" spans="1:6" x14ac:dyDescent="0.25">
      <c r="A325" s="62" t="s">
        <v>71</v>
      </c>
      <c r="B325" s="50" t="s">
        <v>71</v>
      </c>
      <c r="C325" s="15"/>
      <c r="D325" s="54" t="s">
        <v>258</v>
      </c>
      <c r="E325" s="55">
        <f>SUM(E326:E339)</f>
        <v>50730.25</v>
      </c>
      <c r="F325" s="15"/>
    </row>
    <row r="326" spans="1:6" ht="24.75" customHeight="1" x14ac:dyDescent="0.25">
      <c r="A326" s="56" t="s">
        <v>71</v>
      </c>
      <c r="B326" s="27" t="s">
        <v>71</v>
      </c>
      <c r="C326" s="27">
        <v>4</v>
      </c>
      <c r="D326" s="27" t="s">
        <v>259</v>
      </c>
      <c r="E326" s="57">
        <v>1396</v>
      </c>
      <c r="F326" s="15"/>
    </row>
    <row r="327" spans="1:6" ht="38.25" x14ac:dyDescent="0.25">
      <c r="A327" s="56" t="s">
        <v>71</v>
      </c>
      <c r="B327" s="27" t="s">
        <v>71</v>
      </c>
      <c r="C327" s="27">
        <v>4</v>
      </c>
      <c r="D327" s="27" t="s">
        <v>260</v>
      </c>
      <c r="E327" s="57">
        <v>3300</v>
      </c>
      <c r="F327" s="15"/>
    </row>
    <row r="328" spans="1:6" ht="38.25" x14ac:dyDescent="0.25">
      <c r="A328" s="56" t="s">
        <v>71</v>
      </c>
      <c r="B328" s="27" t="s">
        <v>71</v>
      </c>
      <c r="C328" s="27">
        <v>5</v>
      </c>
      <c r="D328" s="27" t="s">
        <v>261</v>
      </c>
      <c r="E328" s="57">
        <v>5350</v>
      </c>
      <c r="F328" s="15"/>
    </row>
    <row r="329" spans="1:6" ht="51" x14ac:dyDescent="0.25">
      <c r="A329" s="56" t="s">
        <v>71</v>
      </c>
      <c r="B329" s="27" t="s">
        <v>71</v>
      </c>
      <c r="C329" s="27">
        <v>1</v>
      </c>
      <c r="D329" s="27" t="s">
        <v>262</v>
      </c>
      <c r="E329" s="57">
        <v>3900</v>
      </c>
      <c r="F329" s="15"/>
    </row>
    <row r="330" spans="1:6" ht="25.5" x14ac:dyDescent="0.25">
      <c r="A330" s="56" t="s">
        <v>71</v>
      </c>
      <c r="B330" s="27" t="s">
        <v>71</v>
      </c>
      <c r="C330" s="27">
        <v>1</v>
      </c>
      <c r="D330" s="27" t="s">
        <v>263</v>
      </c>
      <c r="E330" s="57">
        <v>2100</v>
      </c>
      <c r="F330" s="15"/>
    </row>
    <row r="331" spans="1:6" x14ac:dyDescent="0.25">
      <c r="A331" s="56" t="s">
        <v>71</v>
      </c>
      <c r="B331" s="27" t="s">
        <v>71</v>
      </c>
      <c r="C331" s="27">
        <v>1</v>
      </c>
      <c r="D331" s="27" t="s">
        <v>164</v>
      </c>
      <c r="E331" s="57">
        <v>2080</v>
      </c>
      <c r="F331" s="15"/>
    </row>
    <row r="332" spans="1:6" ht="23.25" customHeight="1" x14ac:dyDescent="0.25">
      <c r="A332" s="56" t="s">
        <v>71</v>
      </c>
      <c r="B332" s="27" t="s">
        <v>71</v>
      </c>
      <c r="C332" s="27">
        <v>15</v>
      </c>
      <c r="D332" s="27" t="s">
        <v>264</v>
      </c>
      <c r="E332" s="57">
        <v>11699.25</v>
      </c>
      <c r="F332" s="15"/>
    </row>
    <row r="333" spans="1:6" ht="38.25" x14ac:dyDescent="0.25">
      <c r="A333" s="56" t="s">
        <v>71</v>
      </c>
      <c r="B333" s="27" t="s">
        <v>71</v>
      </c>
      <c r="C333" s="27">
        <v>2</v>
      </c>
      <c r="D333" s="27" t="s">
        <v>265</v>
      </c>
      <c r="E333" s="57">
        <v>6800</v>
      </c>
      <c r="F333" s="15"/>
    </row>
    <row r="334" spans="1:6" ht="38.25" x14ac:dyDescent="0.25">
      <c r="A334" s="56" t="s">
        <v>71</v>
      </c>
      <c r="B334" s="27" t="s">
        <v>71</v>
      </c>
      <c r="C334" s="27">
        <v>1</v>
      </c>
      <c r="D334" s="27" t="s">
        <v>266</v>
      </c>
      <c r="E334" s="57">
        <v>5600</v>
      </c>
      <c r="F334" s="15"/>
    </row>
    <row r="335" spans="1:6" ht="25.5" x14ac:dyDescent="0.25">
      <c r="A335" s="56" t="s">
        <v>71</v>
      </c>
      <c r="B335" s="27" t="s">
        <v>71</v>
      </c>
      <c r="C335" s="27">
        <v>1</v>
      </c>
      <c r="D335" s="27" t="s">
        <v>267</v>
      </c>
      <c r="E335" s="57">
        <v>950</v>
      </c>
      <c r="F335" s="15"/>
    </row>
    <row r="336" spans="1:6" ht="26.25" thickBot="1" x14ac:dyDescent="0.3">
      <c r="A336" s="56" t="s">
        <v>71</v>
      </c>
      <c r="B336" s="27" t="s">
        <v>71</v>
      </c>
      <c r="C336" s="27">
        <v>1</v>
      </c>
      <c r="D336" s="27" t="s">
        <v>268</v>
      </c>
      <c r="E336" s="57">
        <v>2970</v>
      </c>
      <c r="F336" s="15"/>
    </row>
    <row r="337" spans="1:6" ht="27.75" thickBot="1" x14ac:dyDescent="0.3">
      <c r="A337" s="124" t="s">
        <v>2</v>
      </c>
      <c r="B337" s="125" t="s">
        <v>2</v>
      </c>
      <c r="C337" s="125" t="s">
        <v>3</v>
      </c>
      <c r="D337" s="133" t="s">
        <v>561</v>
      </c>
      <c r="E337" s="134"/>
      <c r="F337" s="126" t="s">
        <v>562</v>
      </c>
    </row>
    <row r="338" spans="1:6" ht="38.25" x14ac:dyDescent="0.25">
      <c r="A338" s="56" t="s">
        <v>71</v>
      </c>
      <c r="B338" s="27" t="s">
        <v>71</v>
      </c>
      <c r="C338" s="27">
        <v>1</v>
      </c>
      <c r="D338" s="27" t="s">
        <v>269</v>
      </c>
      <c r="E338" s="57">
        <v>3800</v>
      </c>
      <c r="F338" s="15"/>
    </row>
    <row r="339" spans="1:6" ht="38.25" x14ac:dyDescent="0.25">
      <c r="A339" s="56" t="s">
        <v>71</v>
      </c>
      <c r="B339" s="27" t="s">
        <v>71</v>
      </c>
      <c r="C339" s="64">
        <v>1</v>
      </c>
      <c r="D339" s="64" t="s">
        <v>270</v>
      </c>
      <c r="E339" s="58">
        <v>785</v>
      </c>
      <c r="F339" s="15"/>
    </row>
    <row r="340" spans="1:6" x14ac:dyDescent="0.25">
      <c r="A340" s="62" t="s">
        <v>71</v>
      </c>
      <c r="B340" s="50" t="s">
        <v>71</v>
      </c>
      <c r="C340" s="15"/>
      <c r="D340" s="54" t="s">
        <v>271</v>
      </c>
      <c r="E340" s="55">
        <f>SUM(E341:E358)</f>
        <v>114267</v>
      </c>
      <c r="F340" s="15"/>
    </row>
    <row r="341" spans="1:6" ht="51" x14ac:dyDescent="0.25">
      <c r="A341" s="56" t="s">
        <v>71</v>
      </c>
      <c r="B341" s="27" t="s">
        <v>71</v>
      </c>
      <c r="C341" s="35">
        <v>17</v>
      </c>
      <c r="D341" s="27" t="s">
        <v>272</v>
      </c>
      <c r="E341" s="57">
        <v>39550</v>
      </c>
      <c r="F341" s="130"/>
    </row>
    <row r="342" spans="1:6" x14ac:dyDescent="0.25">
      <c r="A342" s="56" t="s">
        <v>71</v>
      </c>
      <c r="B342" s="27" t="s">
        <v>71</v>
      </c>
      <c r="C342" s="35">
        <v>17</v>
      </c>
      <c r="D342" s="27" t="s">
        <v>273</v>
      </c>
      <c r="E342" s="57">
        <v>2750</v>
      </c>
      <c r="F342" s="130"/>
    </row>
    <row r="343" spans="1:6" ht="22.5" customHeight="1" x14ac:dyDescent="0.25">
      <c r="A343" s="56" t="s">
        <v>71</v>
      </c>
      <c r="B343" s="27" t="s">
        <v>71</v>
      </c>
      <c r="C343" s="27">
        <v>3</v>
      </c>
      <c r="D343" s="27" t="s">
        <v>274</v>
      </c>
      <c r="E343" s="57">
        <v>4575</v>
      </c>
      <c r="F343" s="15"/>
    </row>
    <row r="344" spans="1:6" x14ac:dyDescent="0.25">
      <c r="A344" s="56" t="s">
        <v>71</v>
      </c>
      <c r="B344" s="27" t="s">
        <v>71</v>
      </c>
      <c r="C344" s="27">
        <v>6</v>
      </c>
      <c r="D344" s="27" t="s">
        <v>114</v>
      </c>
      <c r="E344" s="57">
        <v>3300</v>
      </c>
      <c r="F344" s="15"/>
    </row>
    <row r="345" spans="1:6" ht="25.5" x14ac:dyDescent="0.25">
      <c r="A345" s="56" t="s">
        <v>71</v>
      </c>
      <c r="B345" s="27" t="s">
        <v>71</v>
      </c>
      <c r="C345" s="27">
        <v>2</v>
      </c>
      <c r="D345" s="27" t="s">
        <v>275</v>
      </c>
      <c r="E345" s="57">
        <v>3000</v>
      </c>
      <c r="F345" s="15"/>
    </row>
    <row r="346" spans="1:6" ht="33" customHeight="1" x14ac:dyDescent="0.25">
      <c r="A346" s="56" t="s">
        <v>71</v>
      </c>
      <c r="B346" s="27" t="s">
        <v>71</v>
      </c>
      <c r="C346" s="27">
        <v>1</v>
      </c>
      <c r="D346" s="27" t="s">
        <v>276</v>
      </c>
      <c r="E346" s="57">
        <v>2300</v>
      </c>
      <c r="F346" s="15"/>
    </row>
    <row r="347" spans="1:6" ht="50.25" customHeight="1" x14ac:dyDescent="0.25">
      <c r="A347" s="56" t="s">
        <v>71</v>
      </c>
      <c r="B347" s="27" t="s">
        <v>71</v>
      </c>
      <c r="C347" s="27">
        <v>1</v>
      </c>
      <c r="D347" s="27" t="s">
        <v>277</v>
      </c>
      <c r="E347" s="57">
        <v>4900</v>
      </c>
      <c r="F347" s="15"/>
    </row>
    <row r="348" spans="1:6" ht="25.5" x14ac:dyDescent="0.25">
      <c r="A348" s="56" t="s">
        <v>71</v>
      </c>
      <c r="B348" s="27" t="s">
        <v>71</v>
      </c>
      <c r="C348" s="27">
        <v>10</v>
      </c>
      <c r="D348" s="27" t="s">
        <v>278</v>
      </c>
      <c r="E348" s="57">
        <v>15999.5</v>
      </c>
      <c r="F348" s="15"/>
    </row>
    <row r="349" spans="1:6" ht="25.5" x14ac:dyDescent="0.25">
      <c r="A349" s="56" t="s">
        <v>71</v>
      </c>
      <c r="B349" s="27" t="s">
        <v>71</v>
      </c>
      <c r="C349" s="27">
        <v>50</v>
      </c>
      <c r="D349" s="27" t="s">
        <v>279</v>
      </c>
      <c r="E349" s="57">
        <v>6497.5</v>
      </c>
      <c r="F349" s="15"/>
    </row>
    <row r="350" spans="1:6" ht="38.25" x14ac:dyDescent="0.25">
      <c r="A350" s="56" t="s">
        <v>71</v>
      </c>
      <c r="B350" s="27" t="s">
        <v>71</v>
      </c>
      <c r="C350" s="27">
        <v>1</v>
      </c>
      <c r="D350" s="27" t="s">
        <v>280</v>
      </c>
      <c r="E350" s="57">
        <v>2300</v>
      </c>
      <c r="F350" s="15"/>
    </row>
    <row r="351" spans="1:6" ht="25.5" x14ac:dyDescent="0.25">
      <c r="A351" s="122" t="s">
        <v>71</v>
      </c>
      <c r="B351" s="64" t="s">
        <v>71</v>
      </c>
      <c r="C351" s="64">
        <v>1</v>
      </c>
      <c r="D351" s="64" t="s">
        <v>560</v>
      </c>
      <c r="E351" s="57">
        <v>3500</v>
      </c>
      <c r="F351" s="15"/>
    </row>
    <row r="352" spans="1:6" ht="38.25" x14ac:dyDescent="0.25">
      <c r="A352" s="56" t="s">
        <v>71</v>
      </c>
      <c r="B352" s="27" t="s">
        <v>71</v>
      </c>
      <c r="C352" s="27">
        <v>30</v>
      </c>
      <c r="D352" s="27" t="s">
        <v>281</v>
      </c>
      <c r="E352" s="57">
        <v>14250</v>
      </c>
      <c r="F352" s="130"/>
    </row>
    <row r="353" spans="1:6" ht="38.25" x14ac:dyDescent="0.25">
      <c r="A353" s="56" t="s">
        <v>71</v>
      </c>
      <c r="B353" s="27" t="s">
        <v>71</v>
      </c>
      <c r="C353" s="27">
        <v>1</v>
      </c>
      <c r="D353" s="27" t="s">
        <v>556</v>
      </c>
      <c r="E353" s="57">
        <v>120</v>
      </c>
      <c r="F353" s="15"/>
    </row>
    <row r="354" spans="1:6" ht="57.75" customHeight="1" x14ac:dyDescent="0.25">
      <c r="A354" s="56" t="s">
        <v>71</v>
      </c>
      <c r="B354" s="27" t="s">
        <v>71</v>
      </c>
      <c r="C354" s="27">
        <v>1</v>
      </c>
      <c r="D354" s="27" t="s">
        <v>558</v>
      </c>
      <c r="E354" s="57">
        <v>4900</v>
      </c>
      <c r="F354" s="15"/>
    </row>
    <row r="355" spans="1:6" ht="21" customHeight="1" x14ac:dyDescent="0.25">
      <c r="A355" s="56" t="s">
        <v>71</v>
      </c>
      <c r="B355" s="27" t="s">
        <v>71</v>
      </c>
      <c r="C355" s="27">
        <v>1</v>
      </c>
      <c r="D355" s="27" t="s">
        <v>555</v>
      </c>
      <c r="E355" s="57">
        <v>660</v>
      </c>
      <c r="F355" s="15"/>
    </row>
    <row r="356" spans="1:6" ht="19.5" customHeight="1" x14ac:dyDescent="0.25">
      <c r="A356" s="56" t="s">
        <v>71</v>
      </c>
      <c r="B356" s="27" t="s">
        <v>71</v>
      </c>
      <c r="C356" s="27">
        <v>1</v>
      </c>
      <c r="D356" s="27" t="s">
        <v>557</v>
      </c>
      <c r="E356" s="57">
        <v>2025</v>
      </c>
      <c r="F356" s="15"/>
    </row>
    <row r="357" spans="1:6" ht="24" customHeight="1" x14ac:dyDescent="0.25">
      <c r="A357" s="56" t="s">
        <v>71</v>
      </c>
      <c r="B357" s="27" t="s">
        <v>71</v>
      </c>
      <c r="C357" s="27">
        <v>1</v>
      </c>
      <c r="D357" s="27" t="s">
        <v>554</v>
      </c>
      <c r="E357" s="57">
        <v>190</v>
      </c>
      <c r="F357" s="15"/>
    </row>
    <row r="358" spans="1:6" ht="87.75" customHeight="1" thickBot="1" x14ac:dyDescent="0.3">
      <c r="A358" s="56" t="s">
        <v>71</v>
      </c>
      <c r="B358" s="27" t="s">
        <v>71</v>
      </c>
      <c r="C358" s="64">
        <v>2</v>
      </c>
      <c r="D358" s="64" t="s">
        <v>282</v>
      </c>
      <c r="E358" s="57">
        <v>3450</v>
      </c>
      <c r="F358" s="15"/>
    </row>
    <row r="359" spans="1:6" ht="27.75" thickBot="1" x14ac:dyDescent="0.3">
      <c r="A359" s="124" t="s">
        <v>2</v>
      </c>
      <c r="B359" s="125" t="s">
        <v>2</v>
      </c>
      <c r="C359" s="125" t="s">
        <v>3</v>
      </c>
      <c r="D359" s="133" t="s">
        <v>561</v>
      </c>
      <c r="E359" s="134"/>
      <c r="F359" s="126" t="s">
        <v>562</v>
      </c>
    </row>
    <row r="360" spans="1:6" ht="27" x14ac:dyDescent="0.25">
      <c r="A360" s="62" t="s">
        <v>71</v>
      </c>
      <c r="B360" s="50" t="s">
        <v>71</v>
      </c>
      <c r="C360" s="15"/>
      <c r="D360" s="54" t="s">
        <v>283</v>
      </c>
      <c r="E360" s="55">
        <f>SUM(E361:E364)</f>
        <v>7869</v>
      </c>
      <c r="F360" s="52"/>
    </row>
    <row r="361" spans="1:6" ht="34.5" customHeight="1" x14ac:dyDescent="0.25">
      <c r="A361" s="56" t="s">
        <v>71</v>
      </c>
      <c r="B361" s="27" t="s">
        <v>71</v>
      </c>
      <c r="C361" s="27">
        <v>1</v>
      </c>
      <c r="D361" s="27" t="s">
        <v>284</v>
      </c>
      <c r="E361" s="65">
        <v>1999</v>
      </c>
      <c r="F361" s="52"/>
    </row>
    <row r="362" spans="1:6" ht="59.25" customHeight="1" x14ac:dyDescent="0.25">
      <c r="A362" s="56" t="s">
        <v>71</v>
      </c>
      <c r="B362" s="27" t="s">
        <v>71</v>
      </c>
      <c r="C362" s="27">
        <v>1</v>
      </c>
      <c r="D362" s="27" t="s">
        <v>285</v>
      </c>
      <c r="E362" s="65">
        <v>3700</v>
      </c>
      <c r="F362" s="52"/>
    </row>
    <row r="363" spans="1:6" ht="25.5" x14ac:dyDescent="0.25">
      <c r="A363" s="56" t="s">
        <v>71</v>
      </c>
      <c r="B363" s="27" t="s">
        <v>71</v>
      </c>
      <c r="C363" s="35">
        <v>1</v>
      </c>
      <c r="D363" s="27" t="s">
        <v>163</v>
      </c>
      <c r="E363" s="28">
        <v>1450</v>
      </c>
      <c r="F363" s="52"/>
    </row>
    <row r="364" spans="1:6" ht="25.5" x14ac:dyDescent="0.25">
      <c r="A364" s="56" t="s">
        <v>71</v>
      </c>
      <c r="B364" s="27" t="s">
        <v>71</v>
      </c>
      <c r="C364" s="35">
        <v>1</v>
      </c>
      <c r="D364" s="27" t="s">
        <v>92</v>
      </c>
      <c r="E364" s="28">
        <v>720</v>
      </c>
      <c r="F364" s="52"/>
    </row>
    <row r="365" spans="1:6" x14ac:dyDescent="0.25">
      <c r="A365" s="62" t="s">
        <v>71</v>
      </c>
      <c r="B365" s="50" t="s">
        <v>71</v>
      </c>
      <c r="C365" s="69"/>
      <c r="D365" s="54" t="s">
        <v>286</v>
      </c>
      <c r="E365" s="55">
        <f>SUM(E366:E371)</f>
        <v>12620</v>
      </c>
      <c r="F365" s="15"/>
    </row>
    <row r="366" spans="1:6" ht="48" customHeight="1" x14ac:dyDescent="0.25">
      <c r="A366" s="56" t="s">
        <v>71</v>
      </c>
      <c r="B366" s="27" t="s">
        <v>71</v>
      </c>
      <c r="C366" s="70">
        <v>1</v>
      </c>
      <c r="D366" s="27" t="s">
        <v>287</v>
      </c>
      <c r="E366" s="28">
        <v>3675</v>
      </c>
      <c r="F366" s="130"/>
    </row>
    <row r="367" spans="1:6" ht="51" x14ac:dyDescent="0.25">
      <c r="A367" s="56" t="s">
        <v>71</v>
      </c>
      <c r="B367" s="27" t="s">
        <v>71</v>
      </c>
      <c r="C367" s="70">
        <v>1</v>
      </c>
      <c r="D367" s="27" t="s">
        <v>288</v>
      </c>
      <c r="E367" s="28">
        <v>1850</v>
      </c>
      <c r="F367" s="15"/>
    </row>
    <row r="368" spans="1:6" ht="23.25" customHeight="1" x14ac:dyDescent="0.25">
      <c r="A368" s="56" t="s">
        <v>71</v>
      </c>
      <c r="B368" s="27" t="s">
        <v>71</v>
      </c>
      <c r="C368" s="70">
        <v>1</v>
      </c>
      <c r="D368" s="27" t="s">
        <v>113</v>
      </c>
      <c r="E368" s="57">
        <v>1525</v>
      </c>
      <c r="F368" s="15"/>
    </row>
    <row r="369" spans="1:6" x14ac:dyDescent="0.25">
      <c r="A369" s="56" t="s">
        <v>71</v>
      </c>
      <c r="B369" s="27" t="s">
        <v>71</v>
      </c>
      <c r="C369" s="70">
        <v>1</v>
      </c>
      <c r="D369" s="27" t="s">
        <v>170</v>
      </c>
      <c r="E369" s="57">
        <v>550</v>
      </c>
      <c r="F369" s="15"/>
    </row>
    <row r="370" spans="1:6" ht="25.5" x14ac:dyDescent="0.25">
      <c r="A370" s="56" t="s">
        <v>71</v>
      </c>
      <c r="B370" s="27" t="s">
        <v>71</v>
      </c>
      <c r="C370" s="70">
        <v>1</v>
      </c>
      <c r="D370" s="27" t="s">
        <v>92</v>
      </c>
      <c r="E370" s="57">
        <v>720</v>
      </c>
      <c r="F370" s="15"/>
    </row>
    <row r="371" spans="1:6" ht="51" x14ac:dyDescent="0.25">
      <c r="A371" s="56" t="s">
        <v>71</v>
      </c>
      <c r="B371" s="27" t="s">
        <v>71</v>
      </c>
      <c r="C371" s="70">
        <v>1</v>
      </c>
      <c r="D371" s="27" t="s">
        <v>289</v>
      </c>
      <c r="E371" s="57">
        <v>4300</v>
      </c>
      <c r="F371" s="15"/>
    </row>
    <row r="372" spans="1:6" ht="27" x14ac:dyDescent="0.25">
      <c r="A372" s="62" t="s">
        <v>71</v>
      </c>
      <c r="B372" s="50" t="s">
        <v>71</v>
      </c>
      <c r="C372" s="69"/>
      <c r="D372" s="54" t="s">
        <v>290</v>
      </c>
      <c r="E372" s="55">
        <f>SUM(E373)</f>
        <v>3500</v>
      </c>
      <c r="F372" s="15"/>
    </row>
    <row r="373" spans="1:6" ht="25.5" x14ac:dyDescent="0.25">
      <c r="A373" s="56" t="s">
        <v>71</v>
      </c>
      <c r="B373" s="27" t="s">
        <v>71</v>
      </c>
      <c r="C373" s="27">
        <v>1</v>
      </c>
      <c r="D373" s="27" t="s">
        <v>291</v>
      </c>
      <c r="E373" s="71">
        <v>3500</v>
      </c>
      <c r="F373" s="15"/>
    </row>
    <row r="374" spans="1:6" ht="19.5" customHeight="1" x14ac:dyDescent="0.25">
      <c r="A374" s="62" t="s">
        <v>71</v>
      </c>
      <c r="B374" s="50" t="s">
        <v>71</v>
      </c>
      <c r="C374" s="69"/>
      <c r="D374" s="54" t="s">
        <v>68</v>
      </c>
      <c r="E374" s="55">
        <f>SUM(E375:E378)</f>
        <v>8584</v>
      </c>
      <c r="F374" s="15"/>
    </row>
    <row r="375" spans="1:6" ht="39" customHeight="1" x14ac:dyDescent="0.25">
      <c r="A375" s="56" t="s">
        <v>71</v>
      </c>
      <c r="B375" s="27" t="s">
        <v>71</v>
      </c>
      <c r="C375" s="27">
        <v>1</v>
      </c>
      <c r="D375" s="27" t="s">
        <v>292</v>
      </c>
      <c r="E375" s="58">
        <v>4000</v>
      </c>
      <c r="F375" s="15"/>
    </row>
    <row r="376" spans="1:6" ht="65.25" customHeight="1" x14ac:dyDescent="0.25">
      <c r="A376" s="56" t="s">
        <v>71</v>
      </c>
      <c r="B376" s="27" t="s">
        <v>71</v>
      </c>
      <c r="C376" s="27">
        <v>1</v>
      </c>
      <c r="D376" s="27" t="s">
        <v>86</v>
      </c>
      <c r="E376" s="57">
        <v>1559</v>
      </c>
      <c r="F376" s="15"/>
    </row>
    <row r="377" spans="1:6" ht="50.25" customHeight="1" x14ac:dyDescent="0.25">
      <c r="A377" s="56" t="s">
        <v>71</v>
      </c>
      <c r="B377" s="27" t="s">
        <v>71</v>
      </c>
      <c r="C377" s="27">
        <v>1</v>
      </c>
      <c r="D377" s="27" t="s">
        <v>87</v>
      </c>
      <c r="E377" s="57">
        <v>725</v>
      </c>
      <c r="F377" s="15"/>
    </row>
    <row r="378" spans="1:6" ht="39" customHeight="1" x14ac:dyDescent="0.25">
      <c r="A378" s="56" t="s">
        <v>71</v>
      </c>
      <c r="B378" s="27" t="s">
        <v>71</v>
      </c>
      <c r="C378" s="27">
        <v>1</v>
      </c>
      <c r="D378" s="27" t="s">
        <v>293</v>
      </c>
      <c r="E378" s="58">
        <v>2300</v>
      </c>
      <c r="F378" s="15"/>
    </row>
    <row r="379" spans="1:6" ht="15.75" thickBot="1" x14ac:dyDescent="0.3">
      <c r="A379" s="62" t="s">
        <v>71</v>
      </c>
      <c r="B379" s="50" t="s">
        <v>71</v>
      </c>
      <c r="C379" s="69"/>
      <c r="D379" s="54" t="s">
        <v>294</v>
      </c>
      <c r="E379" s="72">
        <f>SUM(E381:E389)</f>
        <v>22265</v>
      </c>
      <c r="F379" s="15"/>
    </row>
    <row r="380" spans="1:6" ht="27.75" thickBot="1" x14ac:dyDescent="0.3">
      <c r="A380" s="124" t="s">
        <v>2</v>
      </c>
      <c r="B380" s="125" t="s">
        <v>2</v>
      </c>
      <c r="C380" s="125" t="s">
        <v>3</v>
      </c>
      <c r="D380" s="133" t="s">
        <v>561</v>
      </c>
      <c r="E380" s="134"/>
      <c r="F380" s="126" t="s">
        <v>562</v>
      </c>
    </row>
    <row r="381" spans="1:6" ht="76.5" x14ac:dyDescent="0.25">
      <c r="A381" s="56" t="s">
        <v>71</v>
      </c>
      <c r="B381" s="27" t="s">
        <v>71</v>
      </c>
      <c r="C381" s="35">
        <v>1</v>
      </c>
      <c r="D381" s="27" t="s">
        <v>295</v>
      </c>
      <c r="E381" s="28">
        <v>7540</v>
      </c>
      <c r="F381" s="130"/>
    </row>
    <row r="382" spans="1:6" ht="26.25" customHeight="1" x14ac:dyDescent="0.25">
      <c r="A382" s="56" t="s">
        <v>71</v>
      </c>
      <c r="B382" s="27" t="s">
        <v>71</v>
      </c>
      <c r="C382" s="35">
        <v>1</v>
      </c>
      <c r="D382" s="27" t="s">
        <v>296</v>
      </c>
      <c r="E382" s="28">
        <v>2800</v>
      </c>
      <c r="F382" s="15"/>
    </row>
    <row r="383" spans="1:6" ht="25.5" x14ac:dyDescent="0.25">
      <c r="A383" s="56" t="s">
        <v>71</v>
      </c>
      <c r="B383" s="27" t="s">
        <v>71</v>
      </c>
      <c r="C383" s="35">
        <v>1</v>
      </c>
      <c r="D383" s="27" t="s">
        <v>297</v>
      </c>
      <c r="E383" s="28">
        <v>850</v>
      </c>
      <c r="F383" s="15"/>
    </row>
    <row r="384" spans="1:6" ht="25.5" x14ac:dyDescent="0.25">
      <c r="A384" s="56" t="s">
        <v>71</v>
      </c>
      <c r="B384" s="27" t="s">
        <v>71</v>
      </c>
      <c r="C384" s="35">
        <v>1</v>
      </c>
      <c r="D384" s="27" t="s">
        <v>298</v>
      </c>
      <c r="E384" s="28">
        <v>2200</v>
      </c>
      <c r="F384" s="15"/>
    </row>
    <row r="385" spans="1:6" ht="37.5" customHeight="1" x14ac:dyDescent="0.25">
      <c r="A385" s="56" t="s">
        <v>71</v>
      </c>
      <c r="B385" s="27" t="s">
        <v>71</v>
      </c>
      <c r="C385" s="35">
        <v>1</v>
      </c>
      <c r="D385" s="27" t="s">
        <v>299</v>
      </c>
      <c r="E385" s="28">
        <v>1955</v>
      </c>
      <c r="F385" s="15"/>
    </row>
    <row r="386" spans="1:6" ht="36.75" customHeight="1" x14ac:dyDescent="0.25">
      <c r="A386" s="56" t="s">
        <v>71</v>
      </c>
      <c r="B386" s="27" t="s">
        <v>71</v>
      </c>
      <c r="C386" s="35">
        <v>1</v>
      </c>
      <c r="D386" s="27" t="s">
        <v>300</v>
      </c>
      <c r="E386" s="28">
        <v>3250</v>
      </c>
      <c r="F386" s="15"/>
    </row>
    <row r="387" spans="1:6" ht="25.5" x14ac:dyDescent="0.25">
      <c r="A387" s="56" t="s">
        <v>71</v>
      </c>
      <c r="B387" s="27" t="s">
        <v>71</v>
      </c>
      <c r="C387" s="35">
        <v>1</v>
      </c>
      <c r="D387" s="27" t="s">
        <v>163</v>
      </c>
      <c r="E387" s="28">
        <v>1450</v>
      </c>
      <c r="F387" s="15"/>
    </row>
    <row r="388" spans="1:6" ht="25.5" x14ac:dyDescent="0.25">
      <c r="A388" s="56" t="s">
        <v>71</v>
      </c>
      <c r="B388" s="27" t="s">
        <v>71</v>
      </c>
      <c r="C388" s="35">
        <v>1</v>
      </c>
      <c r="D388" s="27" t="s">
        <v>92</v>
      </c>
      <c r="E388" s="28">
        <v>720</v>
      </c>
      <c r="F388" s="15"/>
    </row>
    <row r="389" spans="1:6" ht="25.5" x14ac:dyDescent="0.25">
      <c r="A389" s="56" t="s">
        <v>71</v>
      </c>
      <c r="B389" s="27" t="s">
        <v>71</v>
      </c>
      <c r="C389" s="35">
        <v>1</v>
      </c>
      <c r="D389" s="27" t="s">
        <v>301</v>
      </c>
      <c r="E389" s="57">
        <v>1500</v>
      </c>
      <c r="F389" s="15"/>
    </row>
    <row r="390" spans="1:6" x14ac:dyDescent="0.25">
      <c r="A390" s="62" t="s">
        <v>71</v>
      </c>
      <c r="B390" s="50" t="s">
        <v>71</v>
      </c>
      <c r="C390" s="69"/>
      <c r="D390" s="54" t="s">
        <v>302</v>
      </c>
      <c r="E390" s="72">
        <f>SUM(E391:E393)</f>
        <v>6800</v>
      </c>
      <c r="F390" s="15"/>
    </row>
    <row r="391" spans="1:6" ht="25.5" x14ac:dyDescent="0.25">
      <c r="A391" s="56" t="s">
        <v>71</v>
      </c>
      <c r="B391" s="27" t="s">
        <v>71</v>
      </c>
      <c r="C391" s="35">
        <v>1</v>
      </c>
      <c r="D391" s="27" t="s">
        <v>303</v>
      </c>
      <c r="E391" s="28">
        <v>1999</v>
      </c>
      <c r="F391" s="130"/>
    </row>
    <row r="392" spans="1:6" ht="36.75" customHeight="1" x14ac:dyDescent="0.25">
      <c r="A392" s="56" t="s">
        <v>71</v>
      </c>
      <c r="B392" s="27" t="s">
        <v>71</v>
      </c>
      <c r="C392" s="35">
        <v>1</v>
      </c>
      <c r="D392" s="27" t="s">
        <v>564</v>
      </c>
      <c r="E392" s="28">
        <v>3351</v>
      </c>
      <c r="F392" s="130"/>
    </row>
    <row r="393" spans="1:6" ht="25.5" x14ac:dyDescent="0.25">
      <c r="A393" s="56" t="s">
        <v>71</v>
      </c>
      <c r="B393" s="27" t="s">
        <v>71</v>
      </c>
      <c r="C393" s="35">
        <v>1</v>
      </c>
      <c r="D393" s="27" t="s">
        <v>163</v>
      </c>
      <c r="E393" s="57">
        <v>1450</v>
      </c>
      <c r="F393" s="15"/>
    </row>
    <row r="394" spans="1:6" x14ac:dyDescent="0.25">
      <c r="A394" s="62" t="s">
        <v>71</v>
      </c>
      <c r="B394" s="50" t="s">
        <v>71</v>
      </c>
      <c r="C394" s="69"/>
      <c r="D394" s="54" t="s">
        <v>304</v>
      </c>
      <c r="E394" s="72">
        <f>SUM(E395:E397)</f>
        <v>2720</v>
      </c>
      <c r="F394" s="15"/>
    </row>
    <row r="395" spans="1:6" ht="25.5" x14ac:dyDescent="0.25">
      <c r="A395" s="56" t="s">
        <v>71</v>
      </c>
      <c r="B395" s="27" t="s">
        <v>71</v>
      </c>
      <c r="C395" s="35">
        <v>1</v>
      </c>
      <c r="D395" s="27" t="s">
        <v>163</v>
      </c>
      <c r="E395" s="57">
        <v>1450</v>
      </c>
      <c r="F395" s="15"/>
    </row>
    <row r="396" spans="1:6" ht="25.5" x14ac:dyDescent="0.25">
      <c r="A396" s="56" t="s">
        <v>71</v>
      </c>
      <c r="B396" s="27" t="s">
        <v>71</v>
      </c>
      <c r="C396" s="35">
        <v>1</v>
      </c>
      <c r="D396" s="27" t="s">
        <v>92</v>
      </c>
      <c r="E396" s="57">
        <v>720</v>
      </c>
      <c r="F396" s="15"/>
    </row>
    <row r="397" spans="1:6" x14ac:dyDescent="0.25">
      <c r="A397" s="56" t="s">
        <v>71</v>
      </c>
      <c r="B397" s="27" t="s">
        <v>71</v>
      </c>
      <c r="C397" s="35">
        <v>1</v>
      </c>
      <c r="D397" s="27" t="s">
        <v>170</v>
      </c>
      <c r="E397" s="57">
        <v>550</v>
      </c>
      <c r="F397" s="15"/>
    </row>
    <row r="398" spans="1:6" x14ac:dyDescent="0.25">
      <c r="A398" s="62" t="s">
        <v>71</v>
      </c>
      <c r="B398" s="50" t="s">
        <v>71</v>
      </c>
      <c r="C398" s="69"/>
      <c r="D398" s="54" t="s">
        <v>305</v>
      </c>
      <c r="E398" s="72">
        <f>SUM(E399:E404)</f>
        <v>13484</v>
      </c>
      <c r="F398" s="15"/>
    </row>
    <row r="399" spans="1:6" ht="36.75" customHeight="1" x14ac:dyDescent="0.25">
      <c r="A399" s="56" t="s">
        <v>71</v>
      </c>
      <c r="B399" s="27" t="s">
        <v>71</v>
      </c>
      <c r="C399" s="35">
        <v>1</v>
      </c>
      <c r="D399" s="27" t="s">
        <v>217</v>
      </c>
      <c r="E399" s="57">
        <v>4900</v>
      </c>
      <c r="F399" s="15"/>
    </row>
    <row r="400" spans="1:6" ht="25.5" x14ac:dyDescent="0.25">
      <c r="A400" s="56" t="s">
        <v>71</v>
      </c>
      <c r="B400" s="27" t="s">
        <v>71</v>
      </c>
      <c r="C400" s="35">
        <v>1</v>
      </c>
      <c r="D400" s="27" t="s">
        <v>218</v>
      </c>
      <c r="E400" s="57">
        <v>2300</v>
      </c>
      <c r="F400" s="15"/>
    </row>
    <row r="401" spans="1:6" ht="70.5" customHeight="1" x14ac:dyDescent="0.25">
      <c r="A401" s="56" t="s">
        <v>71</v>
      </c>
      <c r="B401" s="27" t="s">
        <v>71</v>
      </c>
      <c r="C401" s="27">
        <v>1</v>
      </c>
      <c r="D401" s="27" t="s">
        <v>86</v>
      </c>
      <c r="E401" s="57">
        <v>1559</v>
      </c>
      <c r="F401" s="15"/>
    </row>
    <row r="402" spans="1:6" ht="47.25" customHeight="1" thickBot="1" x14ac:dyDescent="0.3">
      <c r="A402" s="56" t="s">
        <v>71</v>
      </c>
      <c r="B402" s="27" t="s">
        <v>71</v>
      </c>
      <c r="C402" s="35">
        <v>1</v>
      </c>
      <c r="D402" s="27" t="s">
        <v>87</v>
      </c>
      <c r="E402" s="57">
        <v>725</v>
      </c>
      <c r="F402" s="15"/>
    </row>
    <row r="403" spans="1:6" ht="27.75" thickBot="1" x14ac:dyDescent="0.3">
      <c r="A403" s="124" t="s">
        <v>2</v>
      </c>
      <c r="B403" s="125" t="s">
        <v>2</v>
      </c>
      <c r="C403" s="125" t="s">
        <v>3</v>
      </c>
      <c r="D403" s="133" t="s">
        <v>561</v>
      </c>
      <c r="E403" s="134"/>
      <c r="F403" s="126" t="s">
        <v>562</v>
      </c>
    </row>
    <row r="404" spans="1:6" ht="39" customHeight="1" x14ac:dyDescent="0.25">
      <c r="A404" s="56" t="s">
        <v>71</v>
      </c>
      <c r="B404" s="27" t="s">
        <v>71</v>
      </c>
      <c r="C404" s="35">
        <v>1</v>
      </c>
      <c r="D404" s="27" t="s">
        <v>306</v>
      </c>
      <c r="E404" s="57">
        <v>4000</v>
      </c>
      <c r="F404" s="15"/>
    </row>
    <row r="405" spans="1:6" x14ac:dyDescent="0.25">
      <c r="A405" s="62" t="s">
        <v>307</v>
      </c>
      <c r="B405" s="50" t="s">
        <v>307</v>
      </c>
      <c r="C405" s="15"/>
      <c r="D405" s="73" t="s">
        <v>63</v>
      </c>
      <c r="E405" s="74">
        <f>E406+E408</f>
        <v>52599</v>
      </c>
      <c r="F405" s="75"/>
    </row>
    <row r="406" spans="1:6" x14ac:dyDescent="0.25">
      <c r="A406" s="62" t="s">
        <v>307</v>
      </c>
      <c r="B406" s="50" t="s">
        <v>307</v>
      </c>
      <c r="C406" s="62"/>
      <c r="D406" s="73" t="s">
        <v>308</v>
      </c>
      <c r="E406" s="74">
        <v>5599</v>
      </c>
      <c r="F406" s="15"/>
    </row>
    <row r="407" spans="1:6" ht="25.5" x14ac:dyDescent="0.25">
      <c r="A407" s="56" t="s">
        <v>307</v>
      </c>
      <c r="B407" s="27" t="s">
        <v>307</v>
      </c>
      <c r="C407" s="26">
        <v>1</v>
      </c>
      <c r="D407" s="27" t="s">
        <v>309</v>
      </c>
      <c r="E407" s="28">
        <v>5599</v>
      </c>
      <c r="F407" s="15"/>
    </row>
    <row r="408" spans="1:6" ht="27" x14ac:dyDescent="0.25">
      <c r="A408" s="62" t="s">
        <v>307</v>
      </c>
      <c r="B408" s="50" t="s">
        <v>307</v>
      </c>
      <c r="C408" s="62"/>
      <c r="D408" s="73" t="s">
        <v>310</v>
      </c>
      <c r="E408" s="74">
        <v>47000</v>
      </c>
      <c r="F408" s="76"/>
    </row>
    <row r="409" spans="1:6" ht="24.75" customHeight="1" x14ac:dyDescent="0.25">
      <c r="A409" s="77" t="s">
        <v>307</v>
      </c>
      <c r="B409" s="27" t="s">
        <v>307</v>
      </c>
      <c r="C409" s="26">
        <v>1</v>
      </c>
      <c r="D409" s="27" t="s">
        <v>311</v>
      </c>
      <c r="E409" s="28">
        <v>47000</v>
      </c>
      <c r="F409" s="130"/>
    </row>
    <row r="410" spans="1:6" x14ac:dyDescent="0.25">
      <c r="A410" s="62" t="s">
        <v>312</v>
      </c>
      <c r="B410" s="50" t="s">
        <v>312</v>
      </c>
      <c r="C410" s="62"/>
      <c r="D410" s="78" t="s">
        <v>313</v>
      </c>
      <c r="E410" s="79">
        <f>E411+E420+E422++E427+E430+E416</f>
        <v>2188710</v>
      </c>
      <c r="F410" s="40"/>
    </row>
    <row r="411" spans="1:6" x14ac:dyDescent="0.25">
      <c r="A411" s="80" t="s">
        <v>312</v>
      </c>
      <c r="B411" s="50" t="s">
        <v>312</v>
      </c>
      <c r="C411" s="62"/>
      <c r="D411" s="81" t="s">
        <v>308</v>
      </c>
      <c r="E411" s="82">
        <f>SUM(E413:E415,E412)</f>
        <v>984758</v>
      </c>
      <c r="F411" s="83"/>
    </row>
    <row r="412" spans="1:6" ht="102.75" customHeight="1" x14ac:dyDescent="0.25">
      <c r="A412" s="80" t="s">
        <v>312</v>
      </c>
      <c r="B412" s="27" t="s">
        <v>312</v>
      </c>
      <c r="C412" s="35">
        <v>1</v>
      </c>
      <c r="D412" s="27" t="s">
        <v>314</v>
      </c>
      <c r="E412" s="28">
        <v>316230</v>
      </c>
      <c r="F412" s="15"/>
    </row>
    <row r="413" spans="1:6" ht="86.25" customHeight="1" x14ac:dyDescent="0.25">
      <c r="A413" s="80" t="s">
        <v>312</v>
      </c>
      <c r="B413" s="27" t="s">
        <v>312</v>
      </c>
      <c r="C413" s="35">
        <v>1</v>
      </c>
      <c r="D413" s="27" t="s">
        <v>315</v>
      </c>
      <c r="E413" s="28">
        <v>174720</v>
      </c>
      <c r="F413" s="15"/>
    </row>
    <row r="414" spans="1:6" ht="87.75" customHeight="1" x14ac:dyDescent="0.25">
      <c r="A414" s="80" t="s">
        <v>312</v>
      </c>
      <c r="B414" s="27" t="s">
        <v>312</v>
      </c>
      <c r="C414" s="35">
        <v>1</v>
      </c>
      <c r="D414" s="27" t="s">
        <v>316</v>
      </c>
      <c r="E414" s="28">
        <v>314408</v>
      </c>
      <c r="F414" s="15"/>
    </row>
    <row r="415" spans="1:6" ht="102.75" customHeight="1" x14ac:dyDescent="0.25">
      <c r="A415" s="80" t="s">
        <v>312</v>
      </c>
      <c r="B415" s="27" t="s">
        <v>312</v>
      </c>
      <c r="C415" s="35">
        <v>1</v>
      </c>
      <c r="D415" s="27" t="s">
        <v>317</v>
      </c>
      <c r="E415" s="28">
        <v>179400</v>
      </c>
      <c r="F415" s="15"/>
    </row>
    <row r="416" spans="1:6" ht="21.75" customHeight="1" x14ac:dyDescent="0.25">
      <c r="A416" s="80" t="s">
        <v>312</v>
      </c>
      <c r="B416" s="52" t="s">
        <v>312</v>
      </c>
      <c r="C416" s="15"/>
      <c r="D416" s="81" t="s">
        <v>68</v>
      </c>
      <c r="E416" s="84">
        <f>SUM(E417:E419)</f>
        <v>434800</v>
      </c>
      <c r="F416" s="15"/>
    </row>
    <row r="417" spans="1:6" ht="109.5" customHeight="1" thickBot="1" x14ac:dyDescent="0.3">
      <c r="A417" s="80" t="s">
        <v>312</v>
      </c>
      <c r="B417" s="52" t="s">
        <v>312</v>
      </c>
      <c r="C417" s="35">
        <v>1</v>
      </c>
      <c r="D417" s="27" t="s">
        <v>318</v>
      </c>
      <c r="E417" s="28">
        <v>217400</v>
      </c>
      <c r="F417" s="15"/>
    </row>
    <row r="418" spans="1:6" ht="27.75" thickBot="1" x14ac:dyDescent="0.3">
      <c r="A418" s="124" t="s">
        <v>2</v>
      </c>
      <c r="B418" s="125" t="s">
        <v>2</v>
      </c>
      <c r="C418" s="125" t="s">
        <v>3</v>
      </c>
      <c r="D418" s="133" t="s">
        <v>561</v>
      </c>
      <c r="E418" s="134"/>
      <c r="F418" s="126" t="s">
        <v>562</v>
      </c>
    </row>
    <row r="419" spans="1:6" ht="121.5" customHeight="1" x14ac:dyDescent="0.25">
      <c r="A419" s="80" t="s">
        <v>312</v>
      </c>
      <c r="B419" s="52" t="s">
        <v>312</v>
      </c>
      <c r="C419" s="35">
        <v>1</v>
      </c>
      <c r="D419" s="27" t="s">
        <v>319</v>
      </c>
      <c r="E419" s="28">
        <v>217400</v>
      </c>
      <c r="F419" s="15"/>
    </row>
    <row r="420" spans="1:6" ht="27" x14ac:dyDescent="0.25">
      <c r="A420" s="80" t="s">
        <v>312</v>
      </c>
      <c r="B420" s="52" t="s">
        <v>312</v>
      </c>
      <c r="C420" s="15"/>
      <c r="D420" s="81" t="s">
        <v>290</v>
      </c>
      <c r="E420" s="84">
        <f>SUM(E421)</f>
        <v>240900</v>
      </c>
      <c r="F420" s="85"/>
    </row>
    <row r="421" spans="1:6" ht="80.25" customHeight="1" x14ac:dyDescent="0.25">
      <c r="A421" s="80" t="s">
        <v>312</v>
      </c>
      <c r="B421" s="27" t="s">
        <v>312</v>
      </c>
      <c r="C421" s="35">
        <v>1</v>
      </c>
      <c r="D421" s="27" t="s">
        <v>320</v>
      </c>
      <c r="E421" s="28">
        <v>240900</v>
      </c>
      <c r="F421" s="15"/>
    </row>
    <row r="422" spans="1:6" ht="27" x14ac:dyDescent="0.25">
      <c r="A422" s="80" t="s">
        <v>312</v>
      </c>
      <c r="B422" s="52" t="s">
        <v>312</v>
      </c>
      <c r="C422" s="15"/>
      <c r="D422" s="81" t="s">
        <v>321</v>
      </c>
      <c r="E422" s="84">
        <f>SUM(E423:E426)</f>
        <v>242686</v>
      </c>
      <c r="F422" s="85"/>
    </row>
    <row r="423" spans="1:6" ht="91.5" customHeight="1" x14ac:dyDescent="0.25">
      <c r="A423" s="80" t="s">
        <v>312</v>
      </c>
      <c r="B423" s="27" t="s">
        <v>312</v>
      </c>
      <c r="C423" s="35">
        <v>1</v>
      </c>
      <c r="D423" s="27" t="s">
        <v>322</v>
      </c>
      <c r="E423" s="28">
        <v>15890</v>
      </c>
      <c r="F423" s="15"/>
    </row>
    <row r="424" spans="1:6" ht="104.25" customHeight="1" x14ac:dyDescent="0.25">
      <c r="A424" s="80" t="s">
        <v>312</v>
      </c>
      <c r="B424" s="27" t="s">
        <v>312</v>
      </c>
      <c r="C424" s="35">
        <v>1</v>
      </c>
      <c r="D424" s="27" t="s">
        <v>323</v>
      </c>
      <c r="E424" s="28">
        <v>15890</v>
      </c>
      <c r="F424" s="15"/>
    </row>
    <row r="425" spans="1:6" ht="98.25" customHeight="1" x14ac:dyDescent="0.25">
      <c r="A425" s="80" t="s">
        <v>312</v>
      </c>
      <c r="B425" s="27" t="s">
        <v>312</v>
      </c>
      <c r="C425" s="35">
        <v>1</v>
      </c>
      <c r="D425" s="27" t="s">
        <v>324</v>
      </c>
      <c r="E425" s="28">
        <v>188206</v>
      </c>
      <c r="F425" s="15"/>
    </row>
    <row r="426" spans="1:6" ht="108.75" customHeight="1" x14ac:dyDescent="0.25">
      <c r="A426" s="80" t="s">
        <v>325</v>
      </c>
      <c r="B426" s="27" t="s">
        <v>325</v>
      </c>
      <c r="C426" s="35">
        <v>1</v>
      </c>
      <c r="D426" s="27" t="s">
        <v>326</v>
      </c>
      <c r="E426" s="28">
        <v>22700</v>
      </c>
      <c r="F426" s="15"/>
    </row>
    <row r="427" spans="1:6" ht="26.25" customHeight="1" thickBot="1" x14ac:dyDescent="0.3">
      <c r="A427" s="80" t="s">
        <v>312</v>
      </c>
      <c r="B427" s="52" t="s">
        <v>312</v>
      </c>
      <c r="C427" s="15"/>
      <c r="D427" s="81" t="s">
        <v>258</v>
      </c>
      <c r="E427" s="84">
        <f>SUM(E429)</f>
        <v>263576</v>
      </c>
      <c r="F427" s="85"/>
    </row>
    <row r="428" spans="1:6" ht="27.75" thickBot="1" x14ac:dyDescent="0.3">
      <c r="A428" s="124" t="s">
        <v>2</v>
      </c>
      <c r="B428" s="125" t="s">
        <v>2</v>
      </c>
      <c r="C428" s="125" t="s">
        <v>3</v>
      </c>
      <c r="D428" s="133" t="s">
        <v>561</v>
      </c>
      <c r="E428" s="134"/>
      <c r="F428" s="126" t="s">
        <v>562</v>
      </c>
    </row>
    <row r="429" spans="1:6" ht="151.5" customHeight="1" x14ac:dyDescent="0.25">
      <c r="A429" s="80" t="s">
        <v>312</v>
      </c>
      <c r="B429" s="27" t="s">
        <v>312</v>
      </c>
      <c r="C429" s="35">
        <v>1</v>
      </c>
      <c r="D429" s="27" t="s">
        <v>327</v>
      </c>
      <c r="E429" s="28">
        <v>263576</v>
      </c>
      <c r="F429" s="15"/>
    </row>
    <row r="430" spans="1:6" x14ac:dyDescent="0.25">
      <c r="A430" s="80" t="s">
        <v>312</v>
      </c>
      <c r="B430" s="52" t="s">
        <v>312</v>
      </c>
      <c r="C430" s="15"/>
      <c r="D430" s="81" t="s">
        <v>157</v>
      </c>
      <c r="E430" s="84">
        <f>SUM(E431)</f>
        <v>21990</v>
      </c>
      <c r="F430" s="15"/>
    </row>
    <row r="431" spans="1:6" ht="87.75" customHeight="1" x14ac:dyDescent="0.25">
      <c r="A431" s="80"/>
      <c r="B431" s="27"/>
      <c r="C431" s="27">
        <v>1</v>
      </c>
      <c r="D431" s="27" t="s">
        <v>328</v>
      </c>
      <c r="E431" s="71">
        <v>21990</v>
      </c>
      <c r="F431" s="15"/>
    </row>
    <row r="432" spans="1:6" x14ac:dyDescent="0.25">
      <c r="A432" s="86" t="s">
        <v>329</v>
      </c>
      <c r="B432" s="50" t="s">
        <v>329</v>
      </c>
      <c r="C432" s="15"/>
      <c r="D432" s="78" t="s">
        <v>330</v>
      </c>
      <c r="E432" s="82">
        <f>E433+E463+E459+E436+E438+E440+E457</f>
        <v>63785</v>
      </c>
      <c r="F432" s="87"/>
    </row>
    <row r="433" spans="1:6" x14ac:dyDescent="0.25">
      <c r="A433" s="86" t="s">
        <v>329</v>
      </c>
      <c r="B433" s="50" t="s">
        <v>329</v>
      </c>
      <c r="C433" s="53"/>
      <c r="D433" s="81" t="s">
        <v>73</v>
      </c>
      <c r="E433" s="82">
        <f>SUM(E434:E435)</f>
        <v>10199</v>
      </c>
      <c r="F433" s="15"/>
    </row>
    <row r="434" spans="1:6" ht="38.25" x14ac:dyDescent="0.25">
      <c r="A434" s="80" t="s">
        <v>329</v>
      </c>
      <c r="B434" s="27" t="s">
        <v>329</v>
      </c>
      <c r="C434" s="35">
        <v>2</v>
      </c>
      <c r="D434" s="27" t="s">
        <v>331</v>
      </c>
      <c r="E434" s="28">
        <v>6700</v>
      </c>
      <c r="F434" s="15"/>
    </row>
    <row r="435" spans="1:6" ht="21.75" customHeight="1" x14ac:dyDescent="0.25">
      <c r="A435" s="80" t="s">
        <v>329</v>
      </c>
      <c r="B435" s="27" t="s">
        <v>329</v>
      </c>
      <c r="C435" s="35">
        <v>1</v>
      </c>
      <c r="D435" s="27" t="s">
        <v>332</v>
      </c>
      <c r="E435" s="28">
        <v>3499</v>
      </c>
      <c r="F435" s="15"/>
    </row>
    <row r="436" spans="1:6" ht="17.25" customHeight="1" x14ac:dyDescent="0.25">
      <c r="A436" s="86" t="s">
        <v>329</v>
      </c>
      <c r="B436" s="50" t="s">
        <v>329</v>
      </c>
      <c r="C436" s="53"/>
      <c r="D436" s="81" t="s">
        <v>90</v>
      </c>
      <c r="E436" s="82">
        <f>SUM(E437)</f>
        <v>850</v>
      </c>
      <c r="F436" s="15"/>
    </row>
    <row r="437" spans="1:6" ht="56.25" customHeight="1" x14ac:dyDescent="0.25">
      <c r="A437" s="80" t="s">
        <v>329</v>
      </c>
      <c r="B437" s="27" t="s">
        <v>329</v>
      </c>
      <c r="C437" s="27">
        <v>1</v>
      </c>
      <c r="D437" s="27" t="s">
        <v>333</v>
      </c>
      <c r="E437" s="57">
        <v>850</v>
      </c>
      <c r="F437" s="15"/>
    </row>
    <row r="438" spans="1:6" x14ac:dyDescent="0.25">
      <c r="A438" s="86" t="s">
        <v>329</v>
      </c>
      <c r="B438" s="50" t="s">
        <v>329</v>
      </c>
      <c r="C438" s="53"/>
      <c r="D438" s="81" t="s">
        <v>100</v>
      </c>
      <c r="E438" s="82">
        <f>SUM(E439)</f>
        <v>795</v>
      </c>
      <c r="F438" s="15"/>
    </row>
    <row r="439" spans="1:6" ht="54" customHeight="1" x14ac:dyDescent="0.25">
      <c r="A439" s="80" t="s">
        <v>329</v>
      </c>
      <c r="B439" s="27" t="s">
        <v>329</v>
      </c>
      <c r="C439" s="35"/>
      <c r="D439" s="27" t="s">
        <v>334</v>
      </c>
      <c r="E439" s="28">
        <v>795</v>
      </c>
      <c r="F439" s="15"/>
    </row>
    <row r="440" spans="1:6" x14ac:dyDescent="0.25">
      <c r="A440" s="88" t="s">
        <v>329</v>
      </c>
      <c r="B440" s="50" t="s">
        <v>329</v>
      </c>
      <c r="C440" s="53"/>
      <c r="D440" s="81" t="s">
        <v>335</v>
      </c>
      <c r="E440" s="82">
        <f>SUM(E441:E456)</f>
        <v>17026</v>
      </c>
      <c r="F440" s="15"/>
    </row>
    <row r="441" spans="1:6" ht="94.5" customHeight="1" x14ac:dyDescent="0.25">
      <c r="A441" s="80" t="s">
        <v>329</v>
      </c>
      <c r="B441" s="27" t="s">
        <v>329</v>
      </c>
      <c r="C441" s="35">
        <v>1</v>
      </c>
      <c r="D441" s="27" t="s">
        <v>336</v>
      </c>
      <c r="E441" s="28">
        <v>540</v>
      </c>
      <c r="F441" s="15"/>
    </row>
    <row r="442" spans="1:6" ht="90" thickBot="1" x14ac:dyDescent="0.3">
      <c r="A442" s="80" t="s">
        <v>329</v>
      </c>
      <c r="B442" s="27" t="s">
        <v>329</v>
      </c>
      <c r="C442" s="35">
        <v>1</v>
      </c>
      <c r="D442" s="27" t="s">
        <v>337</v>
      </c>
      <c r="E442" s="28">
        <v>540</v>
      </c>
      <c r="F442" s="15"/>
    </row>
    <row r="443" spans="1:6" ht="27.75" thickBot="1" x14ac:dyDescent="0.3">
      <c r="A443" s="124" t="s">
        <v>2</v>
      </c>
      <c r="B443" s="125" t="s">
        <v>2</v>
      </c>
      <c r="C443" s="125" t="s">
        <v>3</v>
      </c>
      <c r="D443" s="133" t="s">
        <v>561</v>
      </c>
      <c r="E443" s="134"/>
      <c r="F443" s="126" t="s">
        <v>562</v>
      </c>
    </row>
    <row r="444" spans="1:6" ht="89.25" x14ac:dyDescent="0.25">
      <c r="A444" s="80" t="s">
        <v>329</v>
      </c>
      <c r="B444" s="27" t="s">
        <v>329</v>
      </c>
      <c r="C444" s="35">
        <v>1</v>
      </c>
      <c r="D444" s="27" t="s">
        <v>338</v>
      </c>
      <c r="E444" s="28">
        <v>540</v>
      </c>
      <c r="F444" s="15"/>
    </row>
    <row r="445" spans="1:6" ht="89.25" x14ac:dyDescent="0.25">
      <c r="A445" s="80" t="s">
        <v>329</v>
      </c>
      <c r="B445" s="27" t="s">
        <v>329</v>
      </c>
      <c r="C445" s="35">
        <v>1</v>
      </c>
      <c r="D445" s="27" t="s">
        <v>339</v>
      </c>
      <c r="E445" s="28">
        <v>540</v>
      </c>
      <c r="F445" s="15"/>
    </row>
    <row r="446" spans="1:6" ht="89.25" x14ac:dyDescent="0.25">
      <c r="A446" s="80" t="s">
        <v>329</v>
      </c>
      <c r="B446" s="27" t="s">
        <v>329</v>
      </c>
      <c r="C446" s="35">
        <v>1</v>
      </c>
      <c r="D446" s="27" t="s">
        <v>340</v>
      </c>
      <c r="E446" s="28">
        <v>540</v>
      </c>
      <c r="F446" s="15"/>
    </row>
    <row r="447" spans="1:6" ht="89.25" x14ac:dyDescent="0.25">
      <c r="A447" s="80" t="s">
        <v>329</v>
      </c>
      <c r="B447" s="27" t="s">
        <v>329</v>
      </c>
      <c r="C447" s="35">
        <v>1</v>
      </c>
      <c r="D447" s="27" t="s">
        <v>341</v>
      </c>
      <c r="E447" s="28">
        <v>540</v>
      </c>
      <c r="F447" s="15"/>
    </row>
    <row r="448" spans="1:6" ht="73.5" customHeight="1" x14ac:dyDescent="0.25">
      <c r="A448" s="80" t="s">
        <v>329</v>
      </c>
      <c r="B448" s="27" t="s">
        <v>329</v>
      </c>
      <c r="C448" s="35">
        <v>1</v>
      </c>
      <c r="D448" s="27" t="s">
        <v>342</v>
      </c>
      <c r="E448" s="28">
        <v>592</v>
      </c>
      <c r="F448" s="15"/>
    </row>
    <row r="449" spans="1:6" ht="82.5" customHeight="1" x14ac:dyDescent="0.25">
      <c r="A449" s="80" t="s">
        <v>329</v>
      </c>
      <c r="B449" s="27" t="s">
        <v>329</v>
      </c>
      <c r="C449" s="35">
        <v>1</v>
      </c>
      <c r="D449" s="27" t="s">
        <v>342</v>
      </c>
      <c r="E449" s="28">
        <v>592</v>
      </c>
      <c r="F449" s="15"/>
    </row>
    <row r="450" spans="1:6" ht="25.5" x14ac:dyDescent="0.25">
      <c r="A450" s="80" t="s">
        <v>329</v>
      </c>
      <c r="B450" s="27" t="s">
        <v>329</v>
      </c>
      <c r="C450" s="35">
        <v>8</v>
      </c>
      <c r="D450" s="27" t="s">
        <v>343</v>
      </c>
      <c r="E450" s="28">
        <v>160</v>
      </c>
      <c r="F450" s="15"/>
    </row>
    <row r="451" spans="1:6" ht="25.5" x14ac:dyDescent="0.25">
      <c r="A451" s="80" t="s">
        <v>329</v>
      </c>
      <c r="B451" s="27" t="s">
        <v>329</v>
      </c>
      <c r="C451" s="35">
        <v>1</v>
      </c>
      <c r="D451" s="27" t="s">
        <v>344</v>
      </c>
      <c r="E451" s="28">
        <v>468</v>
      </c>
      <c r="F451" s="15"/>
    </row>
    <row r="452" spans="1:6" ht="55.5" customHeight="1" x14ac:dyDescent="0.25">
      <c r="A452" s="80" t="s">
        <v>329</v>
      </c>
      <c r="B452" s="27" t="s">
        <v>329</v>
      </c>
      <c r="C452" s="35">
        <v>1</v>
      </c>
      <c r="D452" s="27" t="s">
        <v>345</v>
      </c>
      <c r="E452" s="28">
        <v>2050</v>
      </c>
      <c r="F452" s="15"/>
    </row>
    <row r="453" spans="1:6" ht="63" customHeight="1" thickBot="1" x14ac:dyDescent="0.3">
      <c r="A453" s="80" t="s">
        <v>329</v>
      </c>
      <c r="B453" s="27" t="s">
        <v>329</v>
      </c>
      <c r="C453" s="35">
        <v>11</v>
      </c>
      <c r="D453" s="27" t="s">
        <v>346</v>
      </c>
      <c r="E453" s="28">
        <v>5940</v>
      </c>
      <c r="F453" s="15"/>
    </row>
    <row r="454" spans="1:6" ht="27.75" thickBot="1" x14ac:dyDescent="0.3">
      <c r="A454" s="124" t="s">
        <v>2</v>
      </c>
      <c r="B454" s="125" t="s">
        <v>2</v>
      </c>
      <c r="C454" s="125" t="s">
        <v>3</v>
      </c>
      <c r="D454" s="133" t="s">
        <v>561</v>
      </c>
      <c r="E454" s="134"/>
      <c r="F454" s="126" t="s">
        <v>562</v>
      </c>
    </row>
    <row r="455" spans="1:6" ht="51" x14ac:dyDescent="0.25">
      <c r="A455" s="80" t="s">
        <v>329</v>
      </c>
      <c r="B455" s="27" t="s">
        <v>329</v>
      </c>
      <c r="C455" s="35">
        <v>2</v>
      </c>
      <c r="D455" s="27" t="s">
        <v>347</v>
      </c>
      <c r="E455" s="28">
        <v>1184</v>
      </c>
      <c r="F455" s="15"/>
    </row>
    <row r="456" spans="1:6" ht="38.25" x14ac:dyDescent="0.25">
      <c r="A456" s="80" t="s">
        <v>329</v>
      </c>
      <c r="B456" s="27" t="s">
        <v>329</v>
      </c>
      <c r="C456" s="35">
        <v>1</v>
      </c>
      <c r="D456" s="27" t="s">
        <v>348</v>
      </c>
      <c r="E456" s="28">
        <v>2800</v>
      </c>
      <c r="F456" s="15"/>
    </row>
    <row r="457" spans="1:6" x14ac:dyDescent="0.25">
      <c r="A457" s="86" t="s">
        <v>329</v>
      </c>
      <c r="B457" s="50" t="s">
        <v>329</v>
      </c>
      <c r="C457" s="53"/>
      <c r="D457" s="81" t="s">
        <v>349</v>
      </c>
      <c r="E457" s="82">
        <f>SUM(E458)</f>
        <v>350</v>
      </c>
      <c r="F457" s="15"/>
    </row>
    <row r="458" spans="1:6" ht="25.5" x14ac:dyDescent="0.25">
      <c r="A458" s="80" t="s">
        <v>329</v>
      </c>
      <c r="B458" s="27" t="s">
        <v>329</v>
      </c>
      <c r="C458" s="35">
        <v>1</v>
      </c>
      <c r="D458" s="27" t="s">
        <v>350</v>
      </c>
      <c r="E458" s="28">
        <v>350</v>
      </c>
      <c r="F458" s="15"/>
    </row>
    <row r="459" spans="1:6" x14ac:dyDescent="0.25">
      <c r="A459" s="86" t="s">
        <v>329</v>
      </c>
      <c r="B459" s="50" t="s">
        <v>329</v>
      </c>
      <c r="C459" s="53"/>
      <c r="D459" s="81" t="s">
        <v>230</v>
      </c>
      <c r="E459" s="82">
        <f>SUM(E460:E462)</f>
        <v>24715</v>
      </c>
      <c r="F459" s="15"/>
    </row>
    <row r="460" spans="1:6" ht="45" customHeight="1" x14ac:dyDescent="0.25">
      <c r="A460" s="80" t="s">
        <v>329</v>
      </c>
      <c r="B460" s="27" t="s">
        <v>329</v>
      </c>
      <c r="C460" s="35">
        <v>1</v>
      </c>
      <c r="D460" s="27" t="s">
        <v>351</v>
      </c>
      <c r="E460" s="28">
        <v>16990</v>
      </c>
      <c r="F460" s="15"/>
    </row>
    <row r="461" spans="1:6" ht="25.5" x14ac:dyDescent="0.25">
      <c r="A461" s="80" t="s">
        <v>329</v>
      </c>
      <c r="B461" s="27" t="s">
        <v>329</v>
      </c>
      <c r="C461" s="35">
        <v>1</v>
      </c>
      <c r="D461" s="27" t="s">
        <v>352</v>
      </c>
      <c r="E461" s="28">
        <v>2225</v>
      </c>
      <c r="F461" s="15"/>
    </row>
    <row r="462" spans="1:6" ht="38.25" x14ac:dyDescent="0.25">
      <c r="A462" s="80" t="s">
        <v>329</v>
      </c>
      <c r="B462" s="27" t="s">
        <v>329</v>
      </c>
      <c r="C462" s="35">
        <v>1</v>
      </c>
      <c r="D462" s="27" t="s">
        <v>353</v>
      </c>
      <c r="E462" s="28">
        <v>5500</v>
      </c>
      <c r="F462" s="15"/>
    </row>
    <row r="463" spans="1:6" ht="15.75" customHeight="1" x14ac:dyDescent="0.25">
      <c r="A463" s="86" t="s">
        <v>329</v>
      </c>
      <c r="B463" s="50" t="s">
        <v>329</v>
      </c>
      <c r="C463" s="53"/>
      <c r="D463" s="81" t="s">
        <v>321</v>
      </c>
      <c r="E463" s="82">
        <f>SUM(E464:E465,E466)</f>
        <v>9850</v>
      </c>
      <c r="F463" s="15"/>
    </row>
    <row r="464" spans="1:6" ht="38.25" x14ac:dyDescent="0.25">
      <c r="A464" s="80" t="s">
        <v>329</v>
      </c>
      <c r="B464" s="27" t="s">
        <v>329</v>
      </c>
      <c r="C464" s="27">
        <v>2</v>
      </c>
      <c r="D464" s="27" t="s">
        <v>354</v>
      </c>
      <c r="E464" s="28">
        <v>5200</v>
      </c>
      <c r="F464" s="15"/>
    </row>
    <row r="465" spans="1:6" ht="38.25" x14ac:dyDescent="0.25">
      <c r="A465" s="80" t="s">
        <v>329</v>
      </c>
      <c r="B465" s="27" t="s">
        <v>329</v>
      </c>
      <c r="C465" s="35">
        <v>1</v>
      </c>
      <c r="D465" s="27" t="s">
        <v>355</v>
      </c>
      <c r="E465" s="28">
        <v>1300</v>
      </c>
      <c r="F465" s="85"/>
    </row>
    <row r="466" spans="1:6" ht="38.25" x14ac:dyDescent="0.25">
      <c r="A466" s="80" t="s">
        <v>329</v>
      </c>
      <c r="B466" s="27" t="s">
        <v>329</v>
      </c>
      <c r="C466" s="35">
        <v>1</v>
      </c>
      <c r="D466" s="27" t="s">
        <v>356</v>
      </c>
      <c r="E466" s="28">
        <v>3350</v>
      </c>
      <c r="F466" s="15"/>
    </row>
    <row r="467" spans="1:6" x14ac:dyDescent="0.25">
      <c r="A467" s="86"/>
      <c r="B467" s="50"/>
      <c r="C467" s="15"/>
      <c r="D467" s="89" t="s">
        <v>357</v>
      </c>
      <c r="E467" s="90"/>
      <c r="F467" s="28">
        <v>555000</v>
      </c>
    </row>
    <row r="468" spans="1:6" x14ac:dyDescent="0.25">
      <c r="A468" s="86" t="s">
        <v>358</v>
      </c>
      <c r="B468" s="50" t="s">
        <v>358</v>
      </c>
      <c r="C468" s="15"/>
      <c r="D468" s="89" t="s">
        <v>357</v>
      </c>
      <c r="E468" s="90">
        <v>555000</v>
      </c>
      <c r="F468" s="15"/>
    </row>
    <row r="469" spans="1:6" ht="41.25" customHeight="1" x14ac:dyDescent="0.25">
      <c r="A469" s="80" t="s">
        <v>358</v>
      </c>
      <c r="B469" s="27" t="s">
        <v>358</v>
      </c>
      <c r="C469" s="35">
        <v>1</v>
      </c>
      <c r="D469" s="27" t="s">
        <v>359</v>
      </c>
      <c r="E469" s="28">
        <v>500000</v>
      </c>
      <c r="F469" s="15"/>
    </row>
    <row r="470" spans="1:6" ht="41.25" customHeight="1" x14ac:dyDescent="0.25">
      <c r="A470" s="80" t="s">
        <v>358</v>
      </c>
      <c r="B470" s="27" t="s">
        <v>358</v>
      </c>
      <c r="C470" s="26">
        <v>1</v>
      </c>
      <c r="D470" s="27" t="s">
        <v>360</v>
      </c>
      <c r="E470" s="28">
        <v>35000</v>
      </c>
      <c r="F470" s="15"/>
    </row>
    <row r="471" spans="1:6" ht="25.5" x14ac:dyDescent="0.25">
      <c r="A471" s="80" t="s">
        <v>358</v>
      </c>
      <c r="B471" s="27" t="s">
        <v>358</v>
      </c>
      <c r="C471" s="26">
        <v>1</v>
      </c>
      <c r="D471" s="27" t="s">
        <v>361</v>
      </c>
      <c r="E471" s="28">
        <v>20000</v>
      </c>
      <c r="F471" s="15"/>
    </row>
    <row r="472" spans="1:6" ht="17.25" customHeight="1" x14ac:dyDescent="0.25">
      <c r="A472" s="86" t="s">
        <v>362</v>
      </c>
      <c r="B472" s="50" t="s">
        <v>362</v>
      </c>
      <c r="C472" s="15"/>
      <c r="D472" s="91" t="s">
        <v>363</v>
      </c>
      <c r="E472" s="92"/>
      <c r="F472" s="28">
        <f>E473</f>
        <v>376915</v>
      </c>
    </row>
    <row r="473" spans="1:6" ht="18" customHeight="1" x14ac:dyDescent="0.25">
      <c r="A473" s="86" t="s">
        <v>362</v>
      </c>
      <c r="B473" s="50" t="s">
        <v>362</v>
      </c>
      <c r="C473" s="15"/>
      <c r="D473" s="91" t="s">
        <v>363</v>
      </c>
      <c r="E473" s="92">
        <f>E474+E494+E496+E498+E500+E508+E512+E521+E526+E503+E529+E479+E484+E486+E490+E518+E523+E506</f>
        <v>376915</v>
      </c>
      <c r="F473" s="15"/>
    </row>
    <row r="474" spans="1:6" ht="17.25" customHeight="1" x14ac:dyDescent="0.25">
      <c r="A474" s="86"/>
      <c r="B474" s="50" t="s">
        <v>362</v>
      </c>
      <c r="C474" s="53"/>
      <c r="D474" s="93" t="s">
        <v>73</v>
      </c>
      <c r="E474" s="94">
        <f>SUM(E475:E478)</f>
        <v>22025</v>
      </c>
      <c r="F474" s="15"/>
    </row>
    <row r="475" spans="1:6" ht="44.25" customHeight="1" x14ac:dyDescent="0.25">
      <c r="A475" s="80" t="s">
        <v>362</v>
      </c>
      <c r="B475" s="27" t="s">
        <v>362</v>
      </c>
      <c r="C475" s="35">
        <v>1</v>
      </c>
      <c r="D475" s="27" t="s">
        <v>364</v>
      </c>
      <c r="E475" s="28">
        <v>5600</v>
      </c>
      <c r="F475" s="15"/>
    </row>
    <row r="476" spans="1:6" ht="66.75" customHeight="1" thickBot="1" x14ac:dyDescent="0.3">
      <c r="A476" s="80" t="s">
        <v>362</v>
      </c>
      <c r="B476" s="27" t="s">
        <v>362</v>
      </c>
      <c r="C476" s="26">
        <v>1</v>
      </c>
      <c r="D476" s="27" t="s">
        <v>365</v>
      </c>
      <c r="E476" s="28">
        <v>12925</v>
      </c>
      <c r="F476" s="15"/>
    </row>
    <row r="477" spans="1:6" ht="27.75" thickBot="1" x14ac:dyDescent="0.3">
      <c r="A477" s="124" t="s">
        <v>2</v>
      </c>
      <c r="B477" s="125" t="s">
        <v>2</v>
      </c>
      <c r="C477" s="125" t="s">
        <v>3</v>
      </c>
      <c r="D477" s="133" t="s">
        <v>561</v>
      </c>
      <c r="E477" s="134"/>
      <c r="F477" s="126" t="s">
        <v>562</v>
      </c>
    </row>
    <row r="478" spans="1:6" ht="63.75" x14ac:dyDescent="0.25">
      <c r="A478" s="80"/>
      <c r="B478" s="27"/>
      <c r="C478" s="27">
        <v>1</v>
      </c>
      <c r="D478" s="27" t="s">
        <v>366</v>
      </c>
      <c r="E478" s="71">
        <v>3500</v>
      </c>
      <c r="F478" s="15"/>
    </row>
    <row r="479" spans="1:6" x14ac:dyDescent="0.25">
      <c r="A479" s="86" t="s">
        <v>362</v>
      </c>
      <c r="B479" s="50" t="s">
        <v>362</v>
      </c>
      <c r="C479" s="53"/>
      <c r="D479" s="93" t="s">
        <v>367</v>
      </c>
      <c r="E479" s="94">
        <f>SUM(E480:E483)</f>
        <v>5014</v>
      </c>
      <c r="F479" s="15"/>
    </row>
    <row r="480" spans="1:6" ht="25.5" x14ac:dyDescent="0.25">
      <c r="A480" s="80"/>
      <c r="B480" s="27"/>
      <c r="C480" s="27">
        <v>1</v>
      </c>
      <c r="D480" s="27" t="s">
        <v>368</v>
      </c>
      <c r="E480" s="71">
        <v>2970</v>
      </c>
      <c r="F480" s="15"/>
    </row>
    <row r="481" spans="1:6" ht="25.5" x14ac:dyDescent="0.25">
      <c r="A481" s="80"/>
      <c r="B481" s="27"/>
      <c r="C481" s="27">
        <v>1</v>
      </c>
      <c r="D481" s="27" t="s">
        <v>369</v>
      </c>
      <c r="E481" s="71">
        <v>1195</v>
      </c>
      <c r="F481" s="15"/>
    </row>
    <row r="482" spans="1:6" ht="25.5" x14ac:dyDescent="0.25">
      <c r="A482" s="80"/>
      <c r="B482" s="27"/>
      <c r="C482" s="27">
        <v>1</v>
      </c>
      <c r="D482" s="27" t="s">
        <v>370</v>
      </c>
      <c r="E482" s="71">
        <v>450</v>
      </c>
      <c r="F482" s="15"/>
    </row>
    <row r="483" spans="1:6" ht="25.5" x14ac:dyDescent="0.25">
      <c r="A483" s="80"/>
      <c r="B483" s="27"/>
      <c r="C483" s="27">
        <v>1</v>
      </c>
      <c r="D483" s="27" t="s">
        <v>371</v>
      </c>
      <c r="E483" s="71">
        <v>399</v>
      </c>
      <c r="F483" s="15"/>
    </row>
    <row r="484" spans="1:6" x14ac:dyDescent="0.25">
      <c r="A484" s="86" t="s">
        <v>362</v>
      </c>
      <c r="B484" s="50" t="s">
        <v>362</v>
      </c>
      <c r="C484" s="53"/>
      <c r="D484" s="93" t="s">
        <v>258</v>
      </c>
      <c r="E484" s="94">
        <f>E485</f>
        <v>425</v>
      </c>
      <c r="F484" s="15"/>
    </row>
    <row r="485" spans="1:6" ht="25.5" x14ac:dyDescent="0.25">
      <c r="A485" s="80"/>
      <c r="B485" s="27"/>
      <c r="C485" s="27">
        <v>1</v>
      </c>
      <c r="D485" s="27" t="s">
        <v>372</v>
      </c>
      <c r="E485" s="71">
        <v>425</v>
      </c>
      <c r="F485" s="15"/>
    </row>
    <row r="486" spans="1:6" x14ac:dyDescent="0.25">
      <c r="A486" s="86" t="s">
        <v>362</v>
      </c>
      <c r="B486" s="50" t="s">
        <v>362</v>
      </c>
      <c r="C486" s="53"/>
      <c r="D486" s="93" t="s">
        <v>65</v>
      </c>
      <c r="E486" s="94">
        <f>SUM(E487:E489)</f>
        <v>14538</v>
      </c>
      <c r="F486" s="15"/>
    </row>
    <row r="487" spans="1:6" ht="25.5" x14ac:dyDescent="0.25">
      <c r="A487" s="80"/>
      <c r="B487" s="27"/>
      <c r="C487" s="27">
        <v>3</v>
      </c>
      <c r="D487" s="64" t="s">
        <v>373</v>
      </c>
      <c r="E487" s="58">
        <v>11940</v>
      </c>
      <c r="F487" s="15"/>
    </row>
    <row r="488" spans="1:6" ht="38.25" x14ac:dyDescent="0.25">
      <c r="A488" s="80"/>
      <c r="B488" s="27"/>
      <c r="C488" s="27">
        <v>1</v>
      </c>
      <c r="D488" s="27" t="s">
        <v>374</v>
      </c>
      <c r="E488" s="71">
        <v>1299</v>
      </c>
      <c r="F488" s="15"/>
    </row>
    <row r="489" spans="1:6" ht="38.25" x14ac:dyDescent="0.25">
      <c r="A489" s="80"/>
      <c r="B489" s="27"/>
      <c r="C489" s="27">
        <v>1</v>
      </c>
      <c r="D489" s="27" t="s">
        <v>375</v>
      </c>
      <c r="E489" s="71">
        <v>1299</v>
      </c>
      <c r="F489" s="15"/>
    </row>
    <row r="490" spans="1:6" x14ac:dyDescent="0.25">
      <c r="A490" s="86" t="s">
        <v>362</v>
      </c>
      <c r="B490" s="50" t="s">
        <v>362</v>
      </c>
      <c r="C490" s="53"/>
      <c r="D490" s="93" t="s">
        <v>68</v>
      </c>
      <c r="E490" s="94">
        <f>SUM(E491:E493)</f>
        <v>27900</v>
      </c>
      <c r="F490" s="15"/>
    </row>
    <row r="491" spans="1:6" ht="25.5" x14ac:dyDescent="0.25">
      <c r="A491" s="80"/>
      <c r="B491" s="27"/>
      <c r="C491" s="27">
        <v>1</v>
      </c>
      <c r="D491" s="27" t="s">
        <v>376</v>
      </c>
      <c r="E491" s="71">
        <v>20250</v>
      </c>
      <c r="F491" s="15"/>
    </row>
    <row r="492" spans="1:6" ht="25.5" x14ac:dyDescent="0.25">
      <c r="A492" s="80"/>
      <c r="B492" s="27"/>
      <c r="C492" s="27">
        <v>1</v>
      </c>
      <c r="D492" s="27" t="s">
        <v>377</v>
      </c>
      <c r="E492" s="71">
        <v>650</v>
      </c>
      <c r="F492" s="15"/>
    </row>
    <row r="493" spans="1:6" ht="24.75" customHeight="1" x14ac:dyDescent="0.25">
      <c r="A493" s="80"/>
      <c r="B493" s="27"/>
      <c r="C493" s="27">
        <v>2</v>
      </c>
      <c r="D493" s="27" t="s">
        <v>378</v>
      </c>
      <c r="E493" s="71">
        <v>7000</v>
      </c>
      <c r="F493" s="15"/>
    </row>
    <row r="494" spans="1:6" x14ac:dyDescent="0.25">
      <c r="A494" s="86" t="s">
        <v>362</v>
      </c>
      <c r="B494" s="50" t="s">
        <v>362</v>
      </c>
      <c r="C494" s="53"/>
      <c r="D494" s="93" t="s">
        <v>379</v>
      </c>
      <c r="E494" s="94">
        <f>E495</f>
        <v>4500</v>
      </c>
      <c r="F494" s="15"/>
    </row>
    <row r="495" spans="1:6" ht="51" x14ac:dyDescent="0.25">
      <c r="A495" s="80" t="s">
        <v>362</v>
      </c>
      <c r="B495" s="27" t="s">
        <v>362</v>
      </c>
      <c r="C495" s="35">
        <v>1</v>
      </c>
      <c r="D495" s="27" t="s">
        <v>380</v>
      </c>
      <c r="E495" s="28">
        <v>4500</v>
      </c>
      <c r="F495" s="15"/>
    </row>
    <row r="496" spans="1:6" x14ac:dyDescent="0.25">
      <c r="A496" s="86" t="s">
        <v>362</v>
      </c>
      <c r="B496" s="50" t="s">
        <v>362</v>
      </c>
      <c r="C496" s="53"/>
      <c r="D496" s="93" t="s">
        <v>198</v>
      </c>
      <c r="E496" s="94">
        <f>E497</f>
        <v>1232</v>
      </c>
      <c r="F496" s="15"/>
    </row>
    <row r="497" spans="1:6" ht="75.75" customHeight="1" x14ac:dyDescent="0.25">
      <c r="A497" s="80" t="s">
        <v>362</v>
      </c>
      <c r="B497" s="27" t="s">
        <v>362</v>
      </c>
      <c r="C497" s="35">
        <v>1</v>
      </c>
      <c r="D497" s="27" t="s">
        <v>381</v>
      </c>
      <c r="E497" s="28">
        <v>1232</v>
      </c>
      <c r="F497" s="15"/>
    </row>
    <row r="498" spans="1:6" x14ac:dyDescent="0.25">
      <c r="A498" s="86" t="s">
        <v>362</v>
      </c>
      <c r="B498" s="50" t="s">
        <v>362</v>
      </c>
      <c r="C498" s="53"/>
      <c r="D498" s="93" t="s">
        <v>382</v>
      </c>
      <c r="E498" s="94">
        <f>SUM(E499:E499)</f>
        <v>3500</v>
      </c>
      <c r="F498" s="15"/>
    </row>
    <row r="499" spans="1:6" ht="51" x14ac:dyDescent="0.25">
      <c r="A499" s="80" t="s">
        <v>362</v>
      </c>
      <c r="B499" s="27" t="s">
        <v>362</v>
      </c>
      <c r="C499" s="35">
        <v>1</v>
      </c>
      <c r="D499" s="27" t="s">
        <v>383</v>
      </c>
      <c r="E499" s="28">
        <v>3500</v>
      </c>
      <c r="F499" s="15"/>
    </row>
    <row r="500" spans="1:6" x14ac:dyDescent="0.25">
      <c r="A500" s="86" t="s">
        <v>362</v>
      </c>
      <c r="B500" s="50" t="s">
        <v>362</v>
      </c>
      <c r="C500" s="53"/>
      <c r="D500" s="93" t="s">
        <v>384</v>
      </c>
      <c r="E500" s="94">
        <v>4200</v>
      </c>
      <c r="F500" s="15"/>
    </row>
    <row r="501" spans="1:6" ht="39" thickBot="1" x14ac:dyDescent="0.3">
      <c r="A501" s="80" t="s">
        <v>362</v>
      </c>
      <c r="B501" s="27" t="s">
        <v>362</v>
      </c>
      <c r="C501" s="35">
        <v>1</v>
      </c>
      <c r="D501" s="27" t="s">
        <v>385</v>
      </c>
      <c r="E501" s="28">
        <v>4200</v>
      </c>
      <c r="F501" s="15"/>
    </row>
    <row r="502" spans="1:6" ht="27.75" thickBot="1" x14ac:dyDescent="0.3">
      <c r="A502" s="124" t="s">
        <v>2</v>
      </c>
      <c r="B502" s="125" t="s">
        <v>2</v>
      </c>
      <c r="C502" s="125" t="s">
        <v>3</v>
      </c>
      <c r="D502" s="133" t="s">
        <v>561</v>
      </c>
      <c r="E502" s="134"/>
      <c r="F502" s="126" t="s">
        <v>562</v>
      </c>
    </row>
    <row r="503" spans="1:6" ht="16.5" customHeight="1" x14ac:dyDescent="0.25">
      <c r="A503" s="86" t="s">
        <v>362</v>
      </c>
      <c r="B503" s="50" t="s">
        <v>362</v>
      </c>
      <c r="C503" s="53"/>
      <c r="D503" s="93" t="s">
        <v>321</v>
      </c>
      <c r="E503" s="94">
        <f>SUM(E504:E505)</f>
        <v>2982</v>
      </c>
      <c r="F503" s="15"/>
    </row>
    <row r="504" spans="1:6" ht="75" customHeight="1" x14ac:dyDescent="0.25">
      <c r="A504" s="56" t="s">
        <v>362</v>
      </c>
      <c r="B504" s="27" t="s">
        <v>362</v>
      </c>
      <c r="C504" s="35">
        <v>1</v>
      </c>
      <c r="D504" s="27" t="s">
        <v>381</v>
      </c>
      <c r="E504" s="28">
        <v>1232</v>
      </c>
      <c r="F504" s="15"/>
    </row>
    <row r="505" spans="1:6" ht="25.5" x14ac:dyDescent="0.25">
      <c r="A505" s="56"/>
      <c r="B505" s="27"/>
      <c r="C505" s="27">
        <v>1</v>
      </c>
      <c r="D505" s="27" t="s">
        <v>369</v>
      </c>
      <c r="E505" s="71">
        <v>1750</v>
      </c>
      <c r="F505" s="15"/>
    </row>
    <row r="506" spans="1:6" x14ac:dyDescent="0.25">
      <c r="A506" s="86" t="s">
        <v>362</v>
      </c>
      <c r="B506" s="50" t="s">
        <v>362</v>
      </c>
      <c r="C506" s="53"/>
      <c r="D506" s="93" t="s">
        <v>386</v>
      </c>
      <c r="E506" s="94">
        <f>SUM(E507)</f>
        <v>1299</v>
      </c>
      <c r="F506" s="15"/>
    </row>
    <row r="507" spans="1:6" ht="38.25" x14ac:dyDescent="0.25">
      <c r="A507" s="56"/>
      <c r="B507" s="27"/>
      <c r="C507" s="27">
        <v>1</v>
      </c>
      <c r="D507" s="27" t="s">
        <v>374</v>
      </c>
      <c r="E507" s="71">
        <v>1299</v>
      </c>
      <c r="F507" s="15"/>
    </row>
    <row r="508" spans="1:6" x14ac:dyDescent="0.25">
      <c r="A508" s="86" t="s">
        <v>362</v>
      </c>
      <c r="B508" s="50" t="s">
        <v>362</v>
      </c>
      <c r="C508" s="15"/>
      <c r="D508" s="93" t="s">
        <v>387</v>
      </c>
      <c r="E508" s="94">
        <f>SUM(E509:E511)</f>
        <v>16600</v>
      </c>
      <c r="F508" s="15"/>
    </row>
    <row r="509" spans="1:6" ht="38.25" customHeight="1" x14ac:dyDescent="0.25">
      <c r="A509" s="95" t="s">
        <v>362</v>
      </c>
      <c r="B509" s="27" t="s">
        <v>362</v>
      </c>
      <c r="C509" s="35">
        <v>2</v>
      </c>
      <c r="D509" s="27" t="s">
        <v>388</v>
      </c>
      <c r="E509" s="28">
        <v>4600</v>
      </c>
      <c r="F509" s="15"/>
    </row>
    <row r="510" spans="1:6" x14ac:dyDescent="0.25">
      <c r="A510" s="95" t="s">
        <v>362</v>
      </c>
      <c r="B510" s="27" t="s">
        <v>362</v>
      </c>
      <c r="C510" s="35">
        <v>1</v>
      </c>
      <c r="D510" s="27" t="s">
        <v>389</v>
      </c>
      <c r="E510" s="28">
        <v>400</v>
      </c>
      <c r="F510" s="15"/>
    </row>
    <row r="511" spans="1:6" ht="12" customHeight="1" x14ac:dyDescent="0.25">
      <c r="A511" s="95" t="s">
        <v>362</v>
      </c>
      <c r="B511" s="27" t="s">
        <v>362</v>
      </c>
      <c r="C511" s="35">
        <v>1</v>
      </c>
      <c r="D511" s="27" t="s">
        <v>390</v>
      </c>
      <c r="E511" s="28">
        <v>11600</v>
      </c>
      <c r="F511" s="15"/>
    </row>
    <row r="512" spans="1:6" ht="21" customHeight="1" x14ac:dyDescent="0.25">
      <c r="A512" s="86" t="s">
        <v>362</v>
      </c>
      <c r="B512" s="50" t="s">
        <v>362</v>
      </c>
      <c r="C512" s="53"/>
      <c r="D512" s="93" t="s">
        <v>391</v>
      </c>
      <c r="E512" s="94">
        <f>SUM(E513:E517)</f>
        <v>102700</v>
      </c>
      <c r="F512" s="15"/>
    </row>
    <row r="513" spans="1:6" ht="25.5" x14ac:dyDescent="0.25">
      <c r="A513" s="95"/>
      <c r="B513" s="27" t="s">
        <v>362</v>
      </c>
      <c r="C513" s="26">
        <v>1</v>
      </c>
      <c r="D513" s="27" t="s">
        <v>392</v>
      </c>
      <c r="E513" s="28">
        <v>24050</v>
      </c>
      <c r="F513" s="15"/>
    </row>
    <row r="514" spans="1:6" ht="25.5" x14ac:dyDescent="0.25">
      <c r="A514" s="95" t="s">
        <v>362</v>
      </c>
      <c r="B514" s="27" t="s">
        <v>362</v>
      </c>
      <c r="C514" s="26">
        <v>1</v>
      </c>
      <c r="D514" s="27" t="s">
        <v>393</v>
      </c>
      <c r="E514" s="28">
        <v>13900</v>
      </c>
      <c r="F514" s="130"/>
    </row>
    <row r="515" spans="1:6" ht="25.5" x14ac:dyDescent="0.25">
      <c r="A515" s="95" t="s">
        <v>362</v>
      </c>
      <c r="B515" s="27" t="s">
        <v>362</v>
      </c>
      <c r="C515" s="26">
        <v>1</v>
      </c>
      <c r="D515" s="27" t="s">
        <v>394</v>
      </c>
      <c r="E515" s="28">
        <v>15000</v>
      </c>
      <c r="F515" s="15"/>
    </row>
    <row r="516" spans="1:6" ht="23.25" customHeight="1" x14ac:dyDescent="0.25">
      <c r="A516" s="95"/>
      <c r="B516" s="27"/>
      <c r="C516" s="26">
        <v>1</v>
      </c>
      <c r="D516" s="27" t="s">
        <v>395</v>
      </c>
      <c r="E516" s="28">
        <v>24850</v>
      </c>
      <c r="F516" s="15"/>
    </row>
    <row r="517" spans="1:6" ht="25.5" x14ac:dyDescent="0.25">
      <c r="A517" s="95"/>
      <c r="B517" s="27"/>
      <c r="C517" s="26">
        <v>1</v>
      </c>
      <c r="D517" s="27" t="s">
        <v>396</v>
      </c>
      <c r="E517" s="28">
        <v>24900</v>
      </c>
      <c r="F517" s="15"/>
    </row>
    <row r="518" spans="1:6" x14ac:dyDescent="0.25">
      <c r="A518" s="86" t="s">
        <v>362</v>
      </c>
      <c r="B518" s="50" t="s">
        <v>362</v>
      </c>
      <c r="C518" s="53"/>
      <c r="D518" s="93" t="s">
        <v>397</v>
      </c>
      <c r="E518" s="94">
        <f>SUM(E519:E520)</f>
        <v>43000</v>
      </c>
      <c r="F518" s="15"/>
    </row>
    <row r="519" spans="1:6" ht="38.25" x14ac:dyDescent="0.25">
      <c r="A519" s="95"/>
      <c r="B519" s="27"/>
      <c r="C519" s="27">
        <v>1</v>
      </c>
      <c r="D519" s="27" t="s">
        <v>398</v>
      </c>
      <c r="E519" s="71">
        <v>18000</v>
      </c>
      <c r="F519" s="15"/>
    </row>
    <row r="520" spans="1:6" ht="22.5" customHeight="1" x14ac:dyDescent="0.25">
      <c r="A520" s="95"/>
      <c r="B520" s="27"/>
      <c r="C520" s="27">
        <v>1</v>
      </c>
      <c r="D520" s="27" t="s">
        <v>399</v>
      </c>
      <c r="E520" s="71">
        <v>25000</v>
      </c>
      <c r="F520" s="15"/>
    </row>
    <row r="521" spans="1:6" ht="27" x14ac:dyDescent="0.25">
      <c r="A521" s="86" t="s">
        <v>362</v>
      </c>
      <c r="B521" s="50" t="s">
        <v>362</v>
      </c>
      <c r="C521" s="53"/>
      <c r="D521" s="93" t="s">
        <v>400</v>
      </c>
      <c r="E521" s="94">
        <f>SUM(E522:E522)</f>
        <v>18000</v>
      </c>
      <c r="F521" s="15"/>
    </row>
    <row r="522" spans="1:6" ht="25.5" x14ac:dyDescent="0.25">
      <c r="A522" s="95" t="s">
        <v>362</v>
      </c>
      <c r="B522" s="27" t="s">
        <v>362</v>
      </c>
      <c r="C522" s="26">
        <v>1</v>
      </c>
      <c r="D522" s="27" t="s">
        <v>401</v>
      </c>
      <c r="E522" s="28">
        <v>18000</v>
      </c>
      <c r="F522" s="15"/>
    </row>
    <row r="523" spans="1:6" x14ac:dyDescent="0.25">
      <c r="A523" s="86" t="s">
        <v>362</v>
      </c>
      <c r="B523" s="50" t="s">
        <v>362</v>
      </c>
      <c r="C523" s="53"/>
      <c r="D523" s="93" t="s">
        <v>402</v>
      </c>
      <c r="E523" s="94">
        <f>SUM(E524:E525)</f>
        <v>46000</v>
      </c>
      <c r="F523" s="15"/>
    </row>
    <row r="524" spans="1:6" ht="12.75" customHeight="1" x14ac:dyDescent="0.25">
      <c r="A524" s="95"/>
      <c r="B524" s="27"/>
      <c r="C524" s="26">
        <v>1</v>
      </c>
      <c r="D524" s="27" t="s">
        <v>403</v>
      </c>
      <c r="E524" s="28">
        <v>23000</v>
      </c>
      <c r="F524" s="15"/>
    </row>
    <row r="525" spans="1:6" x14ac:dyDescent="0.25">
      <c r="A525" s="95"/>
      <c r="B525" s="27"/>
      <c r="C525" s="26"/>
      <c r="D525" s="27" t="s">
        <v>404</v>
      </c>
      <c r="E525" s="28">
        <v>23000</v>
      </c>
      <c r="F525" s="15"/>
    </row>
    <row r="526" spans="1:6" ht="27" x14ac:dyDescent="0.25">
      <c r="A526" s="86" t="s">
        <v>362</v>
      </c>
      <c r="B526" s="50" t="s">
        <v>362</v>
      </c>
      <c r="C526" s="53"/>
      <c r="D526" s="93" t="s">
        <v>405</v>
      </c>
      <c r="E526" s="94">
        <f>SUM(E527:E528)</f>
        <v>44000</v>
      </c>
      <c r="F526" s="15"/>
    </row>
    <row r="527" spans="1:6" ht="25.5" x14ac:dyDescent="0.25">
      <c r="A527" s="95" t="s">
        <v>362</v>
      </c>
      <c r="B527" s="27" t="s">
        <v>362</v>
      </c>
      <c r="C527" s="35">
        <v>1</v>
      </c>
      <c r="D527" s="27" t="s">
        <v>406</v>
      </c>
      <c r="E527" s="28">
        <v>24000</v>
      </c>
      <c r="F527" s="15"/>
    </row>
    <row r="528" spans="1:6" ht="25.5" x14ac:dyDescent="0.25">
      <c r="A528" s="95" t="s">
        <v>362</v>
      </c>
      <c r="B528" s="27" t="s">
        <v>362</v>
      </c>
      <c r="C528" s="35">
        <v>1</v>
      </c>
      <c r="D528" s="27" t="s">
        <v>407</v>
      </c>
      <c r="E528" s="28">
        <v>20000</v>
      </c>
      <c r="F528" s="15"/>
    </row>
    <row r="529" spans="1:6" x14ac:dyDescent="0.25">
      <c r="A529" s="86" t="s">
        <v>362</v>
      </c>
      <c r="B529" s="50" t="s">
        <v>362</v>
      </c>
      <c r="C529" s="15"/>
      <c r="D529" s="93" t="s">
        <v>408</v>
      </c>
      <c r="E529" s="94">
        <v>19000</v>
      </c>
      <c r="F529" s="34"/>
    </row>
    <row r="530" spans="1:6" ht="25.5" x14ac:dyDescent="0.25">
      <c r="A530" s="95" t="s">
        <v>362</v>
      </c>
      <c r="B530" s="27" t="s">
        <v>362</v>
      </c>
      <c r="C530" s="31">
        <v>1</v>
      </c>
      <c r="D530" s="32" t="s">
        <v>409</v>
      </c>
      <c r="E530" s="96">
        <v>19000</v>
      </c>
      <c r="F530" s="34"/>
    </row>
    <row r="531" spans="1:6" ht="15.75" thickBot="1" x14ac:dyDescent="0.3">
      <c r="A531" s="97" t="s">
        <v>410</v>
      </c>
      <c r="B531" s="98" t="s">
        <v>410</v>
      </c>
      <c r="C531" s="34"/>
      <c r="D531" s="99" t="s">
        <v>411</v>
      </c>
      <c r="E531" s="99"/>
      <c r="F531" s="100">
        <f>E533</f>
        <v>262971907.28999996</v>
      </c>
    </row>
    <row r="532" spans="1:6" ht="27.75" thickBot="1" x14ac:dyDescent="0.3">
      <c r="A532" s="124" t="s">
        <v>2</v>
      </c>
      <c r="B532" s="125" t="s">
        <v>2</v>
      </c>
      <c r="C532" s="125" t="s">
        <v>3</v>
      </c>
      <c r="D532" s="133" t="s">
        <v>561</v>
      </c>
      <c r="E532" s="134"/>
      <c r="F532" s="126" t="s">
        <v>562</v>
      </c>
    </row>
    <row r="533" spans="1:6" x14ac:dyDescent="0.25">
      <c r="A533" s="86" t="s">
        <v>410</v>
      </c>
      <c r="B533" s="50" t="s">
        <v>410</v>
      </c>
      <c r="C533" s="15"/>
      <c r="D533" s="101" t="s">
        <v>411</v>
      </c>
      <c r="E533" s="102">
        <f>SUM(E534:E569,E570:E599,E600:E668)</f>
        <v>262971907.28999996</v>
      </c>
      <c r="F533" s="15"/>
    </row>
    <row r="534" spans="1:6" x14ac:dyDescent="0.25">
      <c r="A534" s="95" t="s">
        <v>410</v>
      </c>
      <c r="B534" s="27" t="s">
        <v>410</v>
      </c>
      <c r="C534" s="35"/>
      <c r="D534" s="27" t="s">
        <v>412</v>
      </c>
      <c r="E534" s="103">
        <v>282000</v>
      </c>
      <c r="F534" s="15"/>
    </row>
    <row r="535" spans="1:6" ht="25.5" x14ac:dyDescent="0.25">
      <c r="A535" s="95" t="s">
        <v>410</v>
      </c>
      <c r="B535" s="27" t="s">
        <v>410</v>
      </c>
      <c r="C535" s="35"/>
      <c r="D535" s="27" t="s">
        <v>413</v>
      </c>
      <c r="E535" s="103">
        <v>78853.8</v>
      </c>
      <c r="F535" s="15"/>
    </row>
    <row r="536" spans="1:6" ht="25.5" x14ac:dyDescent="0.25">
      <c r="A536" s="95" t="s">
        <v>410</v>
      </c>
      <c r="B536" s="27" t="s">
        <v>410</v>
      </c>
      <c r="C536" s="35">
        <v>1</v>
      </c>
      <c r="D536" s="27" t="s">
        <v>414</v>
      </c>
      <c r="E536" s="103">
        <v>480000</v>
      </c>
      <c r="F536" s="15"/>
    </row>
    <row r="537" spans="1:6" ht="25.5" x14ac:dyDescent="0.25">
      <c r="A537" s="95" t="s">
        <v>410</v>
      </c>
      <c r="B537" s="27" t="s">
        <v>410</v>
      </c>
      <c r="C537" s="35">
        <v>1</v>
      </c>
      <c r="D537" s="27" t="s">
        <v>415</v>
      </c>
      <c r="E537" s="103">
        <v>8200</v>
      </c>
      <c r="F537" s="15"/>
    </row>
    <row r="538" spans="1:6" ht="24.75" customHeight="1" x14ac:dyDescent="0.25">
      <c r="A538" s="95" t="s">
        <v>410</v>
      </c>
      <c r="B538" s="27" t="s">
        <v>410</v>
      </c>
      <c r="C538" s="35">
        <v>1</v>
      </c>
      <c r="D538" s="27" t="s">
        <v>416</v>
      </c>
      <c r="E538" s="103">
        <v>590200</v>
      </c>
      <c r="F538" s="15"/>
    </row>
    <row r="539" spans="1:6" ht="25.5" x14ac:dyDescent="0.25">
      <c r="A539" s="95" t="s">
        <v>410</v>
      </c>
      <c r="B539" s="27" t="s">
        <v>410</v>
      </c>
      <c r="C539" s="35">
        <v>1</v>
      </c>
      <c r="D539" s="27" t="s">
        <v>417</v>
      </c>
      <c r="E539" s="103">
        <v>590200</v>
      </c>
      <c r="F539" s="15"/>
    </row>
    <row r="540" spans="1:6" ht="25.5" x14ac:dyDescent="0.25">
      <c r="A540" s="95" t="s">
        <v>410</v>
      </c>
      <c r="B540" s="27" t="s">
        <v>410</v>
      </c>
      <c r="C540" s="35">
        <v>1</v>
      </c>
      <c r="D540" s="27" t="s">
        <v>418</v>
      </c>
      <c r="E540" s="103">
        <v>590200</v>
      </c>
      <c r="F540" s="15"/>
    </row>
    <row r="541" spans="1:6" ht="25.5" x14ac:dyDescent="0.25">
      <c r="A541" s="95" t="s">
        <v>410</v>
      </c>
      <c r="B541" s="27" t="s">
        <v>410</v>
      </c>
      <c r="C541" s="35">
        <v>1</v>
      </c>
      <c r="D541" s="27" t="s">
        <v>419</v>
      </c>
      <c r="E541" s="103">
        <v>262832.67</v>
      </c>
      <c r="F541" s="15"/>
    </row>
    <row r="542" spans="1:6" ht="25.5" x14ac:dyDescent="0.25">
      <c r="A542" s="95" t="s">
        <v>410</v>
      </c>
      <c r="B542" s="27" t="s">
        <v>410</v>
      </c>
      <c r="C542" s="35">
        <v>1</v>
      </c>
      <c r="D542" s="27" t="s">
        <v>420</v>
      </c>
      <c r="E542" s="103">
        <v>590200</v>
      </c>
      <c r="F542" s="15"/>
    </row>
    <row r="543" spans="1:6" ht="22.5" customHeight="1" x14ac:dyDescent="0.25">
      <c r="A543" s="95" t="s">
        <v>410</v>
      </c>
      <c r="B543" s="27" t="s">
        <v>410</v>
      </c>
      <c r="C543" s="35">
        <v>1</v>
      </c>
      <c r="D543" s="27" t="s">
        <v>421</v>
      </c>
      <c r="E543" s="103">
        <v>172000</v>
      </c>
      <c r="F543" s="15"/>
    </row>
    <row r="544" spans="1:6" ht="34.5" customHeight="1" x14ac:dyDescent="0.25">
      <c r="A544" s="95" t="s">
        <v>410</v>
      </c>
      <c r="B544" s="27" t="s">
        <v>410</v>
      </c>
      <c r="C544" s="26">
        <v>1</v>
      </c>
      <c r="D544" s="27" t="s">
        <v>422</v>
      </c>
      <c r="E544" s="103">
        <v>609000</v>
      </c>
      <c r="F544" s="15"/>
    </row>
    <row r="545" spans="1:6" ht="38.25" x14ac:dyDescent="0.25">
      <c r="A545" s="95" t="s">
        <v>410</v>
      </c>
      <c r="B545" s="27" t="s">
        <v>410</v>
      </c>
      <c r="C545" s="35">
        <v>1</v>
      </c>
      <c r="D545" s="27" t="s">
        <v>423</v>
      </c>
      <c r="E545" s="103">
        <v>378500</v>
      </c>
      <c r="F545" s="15"/>
    </row>
    <row r="546" spans="1:6" ht="35.25" customHeight="1" x14ac:dyDescent="0.25">
      <c r="A546" s="95" t="s">
        <v>410</v>
      </c>
      <c r="B546" s="27" t="s">
        <v>410</v>
      </c>
      <c r="C546" s="26">
        <v>1</v>
      </c>
      <c r="D546" s="27" t="s">
        <v>424</v>
      </c>
      <c r="E546" s="103">
        <v>171662.75</v>
      </c>
      <c r="F546" s="15"/>
    </row>
    <row r="547" spans="1:6" ht="45.75" customHeight="1" x14ac:dyDescent="0.25">
      <c r="A547" s="95" t="s">
        <v>410</v>
      </c>
      <c r="B547" s="27" t="s">
        <v>410</v>
      </c>
      <c r="C547" s="26">
        <v>1</v>
      </c>
      <c r="D547" s="27" t="s">
        <v>425</v>
      </c>
      <c r="E547" s="103">
        <v>406003.01</v>
      </c>
      <c r="F547" s="15"/>
    </row>
    <row r="548" spans="1:6" ht="38.25" x14ac:dyDescent="0.25">
      <c r="A548" s="95" t="s">
        <v>410</v>
      </c>
      <c r="B548" s="27" t="s">
        <v>410</v>
      </c>
      <c r="C548" s="26">
        <v>1</v>
      </c>
      <c r="D548" s="27" t="s">
        <v>426</v>
      </c>
      <c r="E548" s="103">
        <v>1345963.78</v>
      </c>
      <c r="F548" s="15"/>
    </row>
    <row r="549" spans="1:6" ht="24.75" customHeight="1" x14ac:dyDescent="0.25">
      <c r="A549" s="95" t="s">
        <v>410</v>
      </c>
      <c r="B549" s="27" t="s">
        <v>410</v>
      </c>
      <c r="C549" s="26">
        <v>1</v>
      </c>
      <c r="D549" s="27" t="s">
        <v>427</v>
      </c>
      <c r="E549" s="103">
        <v>965750</v>
      </c>
      <c r="F549" s="15"/>
    </row>
    <row r="550" spans="1:6" ht="25.5" x14ac:dyDescent="0.25">
      <c r="A550" s="95" t="s">
        <v>410</v>
      </c>
      <c r="B550" s="27" t="s">
        <v>410</v>
      </c>
      <c r="C550" s="26">
        <v>1</v>
      </c>
      <c r="D550" s="27" t="s">
        <v>428</v>
      </c>
      <c r="E550" s="103">
        <v>1106350</v>
      </c>
      <c r="F550" s="15"/>
    </row>
    <row r="551" spans="1:6" ht="38.25" x14ac:dyDescent="0.25">
      <c r="A551" s="95" t="s">
        <v>410</v>
      </c>
      <c r="B551" s="27" t="s">
        <v>410</v>
      </c>
      <c r="C551" s="26">
        <v>1</v>
      </c>
      <c r="D551" s="27" t="s">
        <v>429</v>
      </c>
      <c r="E551" s="103">
        <v>4071180.46</v>
      </c>
      <c r="F551" s="15"/>
    </row>
    <row r="552" spans="1:6" ht="35.25" customHeight="1" x14ac:dyDescent="0.25">
      <c r="A552" s="95" t="s">
        <v>410</v>
      </c>
      <c r="B552" s="27" t="s">
        <v>410</v>
      </c>
      <c r="C552" s="26">
        <v>1</v>
      </c>
      <c r="D552" s="27" t="s">
        <v>430</v>
      </c>
      <c r="E552" s="103">
        <v>17689697.870000001</v>
      </c>
      <c r="F552" s="15"/>
    </row>
    <row r="553" spans="1:6" ht="25.5" x14ac:dyDescent="0.25">
      <c r="A553" s="95" t="s">
        <v>410</v>
      </c>
      <c r="B553" s="27" t="s">
        <v>410</v>
      </c>
      <c r="C553" s="26">
        <v>1</v>
      </c>
      <c r="D553" s="27" t="s">
        <v>431</v>
      </c>
      <c r="E553" s="103">
        <v>364980</v>
      </c>
      <c r="F553" s="15"/>
    </row>
    <row r="554" spans="1:6" ht="38.25" x14ac:dyDescent="0.25">
      <c r="A554" s="95" t="s">
        <v>410</v>
      </c>
      <c r="B554" s="27" t="s">
        <v>410</v>
      </c>
      <c r="C554" s="26">
        <v>1</v>
      </c>
      <c r="D554" s="27" t="s">
        <v>432</v>
      </c>
      <c r="E554" s="103">
        <v>441395</v>
      </c>
      <c r="F554" s="15"/>
    </row>
    <row r="555" spans="1:6" ht="22.5" customHeight="1" x14ac:dyDescent="0.25">
      <c r="A555" s="95" t="s">
        <v>410</v>
      </c>
      <c r="B555" s="27" t="s">
        <v>410</v>
      </c>
      <c r="C555" s="26">
        <v>1</v>
      </c>
      <c r="D555" s="27" t="s">
        <v>433</v>
      </c>
      <c r="E555" s="103">
        <v>1733350</v>
      </c>
      <c r="F555" s="15"/>
    </row>
    <row r="556" spans="1:6" ht="25.5" x14ac:dyDescent="0.25">
      <c r="A556" s="95" t="s">
        <v>410</v>
      </c>
      <c r="B556" s="27" t="s">
        <v>410</v>
      </c>
      <c r="C556" s="26">
        <v>1</v>
      </c>
      <c r="D556" s="27" t="s">
        <v>434</v>
      </c>
      <c r="E556" s="103">
        <v>801500</v>
      </c>
      <c r="F556" s="15"/>
    </row>
    <row r="557" spans="1:6" ht="23.25" customHeight="1" thickBot="1" x14ac:dyDescent="0.3">
      <c r="A557" s="95" t="s">
        <v>410</v>
      </c>
      <c r="B557" s="27" t="s">
        <v>410</v>
      </c>
      <c r="C557" s="26">
        <v>1</v>
      </c>
      <c r="D557" s="27" t="s">
        <v>435</v>
      </c>
      <c r="E557" s="103">
        <v>3099460</v>
      </c>
      <c r="F557" s="15"/>
    </row>
    <row r="558" spans="1:6" ht="27.75" thickBot="1" x14ac:dyDescent="0.3">
      <c r="A558" s="124" t="s">
        <v>2</v>
      </c>
      <c r="B558" s="125" t="s">
        <v>2</v>
      </c>
      <c r="C558" s="125" t="s">
        <v>3</v>
      </c>
      <c r="D558" s="133" t="s">
        <v>561</v>
      </c>
      <c r="E558" s="134"/>
      <c r="F558" s="126" t="s">
        <v>562</v>
      </c>
    </row>
    <row r="559" spans="1:6" ht="25.5" x14ac:dyDescent="0.25">
      <c r="A559" s="95" t="s">
        <v>410</v>
      </c>
      <c r="B559" s="27" t="s">
        <v>410</v>
      </c>
      <c r="C559" s="26">
        <v>1</v>
      </c>
      <c r="D559" s="27" t="s">
        <v>436</v>
      </c>
      <c r="E559" s="103">
        <v>3458150</v>
      </c>
      <c r="F559" s="15"/>
    </row>
    <row r="560" spans="1:6" ht="25.5" x14ac:dyDescent="0.25">
      <c r="A560" s="95" t="s">
        <v>410</v>
      </c>
      <c r="B560" s="27" t="s">
        <v>410</v>
      </c>
      <c r="C560" s="26">
        <v>1</v>
      </c>
      <c r="D560" s="27" t="s">
        <v>437</v>
      </c>
      <c r="E560" s="103">
        <v>5145910.29</v>
      </c>
      <c r="F560" s="15"/>
    </row>
    <row r="561" spans="1:6" ht="38.25" x14ac:dyDescent="0.25">
      <c r="A561" s="95" t="s">
        <v>410</v>
      </c>
      <c r="B561" s="27" t="s">
        <v>410</v>
      </c>
      <c r="C561" s="26">
        <v>1</v>
      </c>
      <c r="D561" s="27" t="s">
        <v>438</v>
      </c>
      <c r="E561" s="103">
        <v>1078390</v>
      </c>
      <c r="F561" s="15"/>
    </row>
    <row r="562" spans="1:6" ht="38.25" x14ac:dyDescent="0.25">
      <c r="A562" s="95" t="s">
        <v>410</v>
      </c>
      <c r="B562" s="27" t="s">
        <v>410</v>
      </c>
      <c r="C562" s="26">
        <v>1</v>
      </c>
      <c r="D562" s="27" t="s">
        <v>439</v>
      </c>
      <c r="E562" s="103">
        <v>599550</v>
      </c>
      <c r="F562" s="15"/>
    </row>
    <row r="563" spans="1:6" ht="25.5" x14ac:dyDescent="0.25">
      <c r="A563" s="95" t="s">
        <v>410</v>
      </c>
      <c r="B563" s="27" t="s">
        <v>410</v>
      </c>
      <c r="C563" s="26">
        <v>1</v>
      </c>
      <c r="D563" s="27" t="s">
        <v>440</v>
      </c>
      <c r="E563" s="103">
        <v>2073985</v>
      </c>
      <c r="F563" s="15"/>
    </row>
    <row r="564" spans="1:6" ht="38.25" x14ac:dyDescent="0.25">
      <c r="A564" s="95" t="s">
        <v>410</v>
      </c>
      <c r="B564" s="27" t="s">
        <v>410</v>
      </c>
      <c r="C564" s="26">
        <v>1</v>
      </c>
      <c r="D564" s="27" t="s">
        <v>441</v>
      </c>
      <c r="E564" s="103">
        <v>1401650</v>
      </c>
      <c r="F564" s="15"/>
    </row>
    <row r="565" spans="1:6" ht="38.25" x14ac:dyDescent="0.25">
      <c r="A565" s="95" t="s">
        <v>410</v>
      </c>
      <c r="B565" s="27" t="s">
        <v>410</v>
      </c>
      <c r="C565" s="26">
        <v>1</v>
      </c>
      <c r="D565" s="27" t="s">
        <v>442</v>
      </c>
      <c r="E565" s="103">
        <v>804550</v>
      </c>
      <c r="F565" s="15"/>
    </row>
    <row r="566" spans="1:6" ht="32.25" customHeight="1" x14ac:dyDescent="0.25">
      <c r="A566" s="95" t="s">
        <v>410</v>
      </c>
      <c r="B566" s="27" t="s">
        <v>410</v>
      </c>
      <c r="C566" s="26">
        <v>1</v>
      </c>
      <c r="D566" s="27" t="s">
        <v>443</v>
      </c>
      <c r="E566" s="103">
        <v>420350</v>
      </c>
      <c r="F566" s="15"/>
    </row>
    <row r="567" spans="1:6" ht="22.5" customHeight="1" x14ac:dyDescent="0.25">
      <c r="A567" s="95" t="s">
        <v>410</v>
      </c>
      <c r="B567" s="27" t="s">
        <v>410</v>
      </c>
      <c r="C567" s="26">
        <v>1</v>
      </c>
      <c r="D567" s="27" t="s">
        <v>444</v>
      </c>
      <c r="E567" s="103">
        <v>1595457</v>
      </c>
      <c r="F567" s="15"/>
    </row>
    <row r="568" spans="1:6" ht="25.5" x14ac:dyDescent="0.25">
      <c r="A568" s="95" t="s">
        <v>410</v>
      </c>
      <c r="B568" s="27" t="s">
        <v>410</v>
      </c>
      <c r="C568" s="26">
        <v>1</v>
      </c>
      <c r="D568" s="27" t="s">
        <v>445</v>
      </c>
      <c r="E568" s="103">
        <v>1231710</v>
      </c>
      <c r="F568" s="15"/>
    </row>
    <row r="569" spans="1:6" ht="38.25" x14ac:dyDescent="0.25">
      <c r="A569" s="95" t="s">
        <v>410</v>
      </c>
      <c r="B569" s="27" t="s">
        <v>410</v>
      </c>
      <c r="C569" s="26">
        <v>1</v>
      </c>
      <c r="D569" s="27" t="s">
        <v>446</v>
      </c>
      <c r="E569" s="103">
        <v>503610</v>
      </c>
      <c r="F569" s="15"/>
    </row>
    <row r="570" spans="1:6" ht="51" x14ac:dyDescent="0.25">
      <c r="A570" s="95" t="s">
        <v>410</v>
      </c>
      <c r="B570" s="27" t="s">
        <v>410</v>
      </c>
      <c r="C570" s="26">
        <v>1</v>
      </c>
      <c r="D570" s="27" t="s">
        <v>447</v>
      </c>
      <c r="E570" s="103">
        <v>2150710</v>
      </c>
      <c r="F570" s="15"/>
    </row>
    <row r="571" spans="1:6" ht="51" x14ac:dyDescent="0.25">
      <c r="A571" s="95" t="s">
        <v>410</v>
      </c>
      <c r="B571" s="27" t="s">
        <v>410</v>
      </c>
      <c r="C571" s="26">
        <v>1</v>
      </c>
      <c r="D571" s="27" t="s">
        <v>448</v>
      </c>
      <c r="E571" s="103">
        <v>620430</v>
      </c>
      <c r="F571" s="15"/>
    </row>
    <row r="572" spans="1:6" ht="36" customHeight="1" x14ac:dyDescent="0.25">
      <c r="A572" s="95" t="s">
        <v>410</v>
      </c>
      <c r="B572" s="27" t="s">
        <v>410</v>
      </c>
      <c r="C572" s="26">
        <v>1</v>
      </c>
      <c r="D572" s="27" t="s">
        <v>449</v>
      </c>
      <c r="E572" s="103">
        <v>5979235</v>
      </c>
      <c r="F572" s="15"/>
    </row>
    <row r="573" spans="1:6" ht="51" x14ac:dyDescent="0.25">
      <c r="A573" s="95" t="s">
        <v>410</v>
      </c>
      <c r="B573" s="27" t="s">
        <v>410</v>
      </c>
      <c r="C573" s="26">
        <v>1</v>
      </c>
      <c r="D573" s="27" t="s">
        <v>450</v>
      </c>
      <c r="E573" s="103">
        <v>599200</v>
      </c>
      <c r="F573" s="15"/>
    </row>
    <row r="574" spans="1:6" ht="34.5" customHeight="1" x14ac:dyDescent="0.25">
      <c r="A574" s="95" t="s">
        <v>410</v>
      </c>
      <c r="B574" s="27" t="s">
        <v>410</v>
      </c>
      <c r="C574" s="26">
        <v>1</v>
      </c>
      <c r="D574" s="27" t="s">
        <v>451</v>
      </c>
      <c r="E574" s="103">
        <v>276250</v>
      </c>
      <c r="F574" s="15"/>
    </row>
    <row r="575" spans="1:6" ht="36.75" customHeight="1" x14ac:dyDescent="0.25">
      <c r="A575" s="95" t="s">
        <v>410</v>
      </c>
      <c r="B575" s="27" t="s">
        <v>410</v>
      </c>
      <c r="C575" s="26">
        <v>1</v>
      </c>
      <c r="D575" s="27" t="s">
        <v>452</v>
      </c>
      <c r="E575" s="103">
        <v>3932200</v>
      </c>
      <c r="F575" s="15"/>
    </row>
    <row r="576" spans="1:6" ht="47.25" customHeight="1" x14ac:dyDescent="0.25">
      <c r="A576" s="95" t="s">
        <v>410</v>
      </c>
      <c r="B576" s="27" t="s">
        <v>410</v>
      </c>
      <c r="C576" s="26">
        <v>1</v>
      </c>
      <c r="D576" s="27" t="s">
        <v>453</v>
      </c>
      <c r="E576" s="103">
        <v>1138555</v>
      </c>
      <c r="F576" s="15"/>
    </row>
    <row r="577" spans="1:6" ht="49.5" customHeight="1" thickBot="1" x14ac:dyDescent="0.3">
      <c r="A577" s="95" t="s">
        <v>410</v>
      </c>
      <c r="B577" s="27" t="s">
        <v>410</v>
      </c>
      <c r="C577" s="26">
        <v>1</v>
      </c>
      <c r="D577" s="27" t="s">
        <v>454</v>
      </c>
      <c r="E577" s="103">
        <v>9688150</v>
      </c>
      <c r="F577" s="15"/>
    </row>
    <row r="578" spans="1:6" ht="27.75" thickBot="1" x14ac:dyDescent="0.3">
      <c r="A578" s="124" t="s">
        <v>2</v>
      </c>
      <c r="B578" s="125" t="s">
        <v>2</v>
      </c>
      <c r="C578" s="125" t="s">
        <v>3</v>
      </c>
      <c r="D578" s="133" t="s">
        <v>561</v>
      </c>
      <c r="E578" s="134"/>
      <c r="F578" s="126" t="s">
        <v>562</v>
      </c>
    </row>
    <row r="579" spans="1:6" ht="34.5" customHeight="1" x14ac:dyDescent="0.25">
      <c r="A579" s="95" t="s">
        <v>410</v>
      </c>
      <c r="B579" s="27" t="s">
        <v>410</v>
      </c>
      <c r="C579" s="26">
        <v>1</v>
      </c>
      <c r="D579" s="27" t="s">
        <v>455</v>
      </c>
      <c r="E579" s="103">
        <v>838970</v>
      </c>
      <c r="F579" s="15"/>
    </row>
    <row r="580" spans="1:6" ht="34.5" customHeight="1" x14ac:dyDescent="0.25">
      <c r="A580" s="95" t="s">
        <v>410</v>
      </c>
      <c r="B580" s="27" t="s">
        <v>410</v>
      </c>
      <c r="C580" s="26">
        <v>1</v>
      </c>
      <c r="D580" s="27" t="s">
        <v>456</v>
      </c>
      <c r="E580" s="103">
        <v>2143800</v>
      </c>
      <c r="F580" s="15"/>
    </row>
    <row r="581" spans="1:6" ht="38.25" x14ac:dyDescent="0.25">
      <c r="A581" s="95" t="s">
        <v>410</v>
      </c>
      <c r="B581" s="27" t="s">
        <v>410</v>
      </c>
      <c r="C581" s="26">
        <v>1</v>
      </c>
      <c r="D581" s="27" t="s">
        <v>457</v>
      </c>
      <c r="E581" s="103">
        <v>1293680</v>
      </c>
      <c r="F581" s="15"/>
    </row>
    <row r="582" spans="1:6" ht="36" customHeight="1" x14ac:dyDescent="0.25">
      <c r="A582" s="95" t="s">
        <v>410</v>
      </c>
      <c r="B582" s="27" t="s">
        <v>410</v>
      </c>
      <c r="C582" s="26">
        <v>1</v>
      </c>
      <c r="D582" s="27" t="s">
        <v>458</v>
      </c>
      <c r="E582" s="103">
        <v>1426150</v>
      </c>
      <c r="F582" s="15"/>
    </row>
    <row r="583" spans="1:6" ht="36.75" customHeight="1" x14ac:dyDescent="0.25">
      <c r="A583" s="95" t="s">
        <v>410</v>
      </c>
      <c r="B583" s="27" t="s">
        <v>410</v>
      </c>
      <c r="C583" s="26">
        <v>1</v>
      </c>
      <c r="D583" s="27" t="s">
        <v>459</v>
      </c>
      <c r="E583" s="103">
        <v>1584650</v>
      </c>
      <c r="F583" s="15"/>
    </row>
    <row r="584" spans="1:6" ht="47.25" customHeight="1" x14ac:dyDescent="0.25">
      <c r="A584" s="95" t="s">
        <v>410</v>
      </c>
      <c r="B584" s="27" t="s">
        <v>410</v>
      </c>
      <c r="C584" s="26">
        <v>1</v>
      </c>
      <c r="D584" s="27" t="s">
        <v>460</v>
      </c>
      <c r="E584" s="103">
        <v>731600</v>
      </c>
      <c r="F584" s="15"/>
    </row>
    <row r="585" spans="1:6" ht="35.25" customHeight="1" x14ac:dyDescent="0.25">
      <c r="A585" s="95" t="s">
        <v>410</v>
      </c>
      <c r="B585" s="27" t="s">
        <v>410</v>
      </c>
      <c r="C585" s="26">
        <v>1</v>
      </c>
      <c r="D585" s="27" t="s">
        <v>461</v>
      </c>
      <c r="E585" s="103">
        <v>742550</v>
      </c>
      <c r="F585" s="15"/>
    </row>
    <row r="586" spans="1:6" ht="37.5" customHeight="1" x14ac:dyDescent="0.25">
      <c r="A586" s="95" t="s">
        <v>410</v>
      </c>
      <c r="B586" s="27" t="s">
        <v>410</v>
      </c>
      <c r="C586" s="26">
        <v>1</v>
      </c>
      <c r="D586" s="27" t="s">
        <v>462</v>
      </c>
      <c r="E586" s="103">
        <v>1299780</v>
      </c>
      <c r="F586" s="15"/>
    </row>
    <row r="587" spans="1:6" ht="36" customHeight="1" x14ac:dyDescent="0.25">
      <c r="A587" s="95" t="s">
        <v>410</v>
      </c>
      <c r="B587" s="27" t="s">
        <v>410</v>
      </c>
      <c r="C587" s="26">
        <v>1</v>
      </c>
      <c r="D587" s="27" t="s">
        <v>463</v>
      </c>
      <c r="E587" s="103">
        <v>1746100</v>
      </c>
      <c r="F587" s="15"/>
    </row>
    <row r="588" spans="1:6" ht="51" x14ac:dyDescent="0.25">
      <c r="A588" s="95" t="s">
        <v>410</v>
      </c>
      <c r="B588" s="27" t="s">
        <v>410</v>
      </c>
      <c r="C588" s="26">
        <v>1</v>
      </c>
      <c r="D588" s="27" t="s">
        <v>464</v>
      </c>
      <c r="E588" s="103">
        <v>1081330</v>
      </c>
      <c r="F588" s="15"/>
    </row>
    <row r="589" spans="1:6" ht="38.25" x14ac:dyDescent="0.25">
      <c r="A589" s="95" t="s">
        <v>410</v>
      </c>
      <c r="B589" s="27" t="s">
        <v>410</v>
      </c>
      <c r="C589" s="26">
        <v>1</v>
      </c>
      <c r="D589" s="27" t="s">
        <v>465</v>
      </c>
      <c r="E589" s="103">
        <v>5422322.4000000004</v>
      </c>
      <c r="F589" s="15"/>
    </row>
    <row r="590" spans="1:6" ht="47.25" customHeight="1" x14ac:dyDescent="0.25">
      <c r="A590" s="95" t="s">
        <v>410</v>
      </c>
      <c r="B590" s="27" t="s">
        <v>410</v>
      </c>
      <c r="C590" s="26">
        <v>1</v>
      </c>
      <c r="D590" s="27" t="s">
        <v>466</v>
      </c>
      <c r="E590" s="103">
        <v>620760</v>
      </c>
      <c r="F590" s="15"/>
    </row>
    <row r="591" spans="1:6" ht="48.75" customHeight="1" x14ac:dyDescent="0.25">
      <c r="A591" s="95" t="s">
        <v>410</v>
      </c>
      <c r="B591" s="27" t="s">
        <v>410</v>
      </c>
      <c r="C591" s="26">
        <v>1</v>
      </c>
      <c r="D591" s="27" t="s">
        <v>467</v>
      </c>
      <c r="E591" s="103">
        <v>376650</v>
      </c>
      <c r="F591" s="15"/>
    </row>
    <row r="592" spans="1:6" ht="46.5" customHeight="1" x14ac:dyDescent="0.25">
      <c r="A592" s="95" t="s">
        <v>410</v>
      </c>
      <c r="B592" s="27" t="s">
        <v>410</v>
      </c>
      <c r="C592" s="26">
        <v>1</v>
      </c>
      <c r="D592" s="27" t="s">
        <v>468</v>
      </c>
      <c r="E592" s="103">
        <v>1404161.1</v>
      </c>
      <c r="F592" s="15"/>
    </row>
    <row r="593" spans="1:6" ht="47.25" customHeight="1" x14ac:dyDescent="0.25">
      <c r="A593" s="95" t="s">
        <v>410</v>
      </c>
      <c r="B593" s="27" t="s">
        <v>410</v>
      </c>
      <c r="C593" s="26">
        <v>1</v>
      </c>
      <c r="D593" s="27" t="s">
        <v>469</v>
      </c>
      <c r="E593" s="103">
        <v>5749850</v>
      </c>
      <c r="F593" s="15"/>
    </row>
    <row r="594" spans="1:6" ht="47.25" customHeight="1" x14ac:dyDescent="0.25">
      <c r="A594" s="95" t="s">
        <v>410</v>
      </c>
      <c r="B594" s="27" t="s">
        <v>410</v>
      </c>
      <c r="C594" s="26">
        <v>1</v>
      </c>
      <c r="D594" s="27" t="s">
        <v>470</v>
      </c>
      <c r="E594" s="103">
        <v>2178795</v>
      </c>
      <c r="F594" s="15"/>
    </row>
    <row r="595" spans="1:6" ht="38.25" customHeight="1" thickBot="1" x14ac:dyDescent="0.3">
      <c r="A595" s="95" t="s">
        <v>410</v>
      </c>
      <c r="B595" s="27" t="s">
        <v>410</v>
      </c>
      <c r="C595" s="26">
        <v>1</v>
      </c>
      <c r="D595" s="27" t="s">
        <v>471</v>
      </c>
      <c r="E595" s="103">
        <v>10929675.800000001</v>
      </c>
      <c r="F595" s="15"/>
    </row>
    <row r="596" spans="1:6" ht="27.75" thickBot="1" x14ac:dyDescent="0.3">
      <c r="A596" s="124" t="s">
        <v>2</v>
      </c>
      <c r="B596" s="125" t="s">
        <v>2</v>
      </c>
      <c r="C596" s="125" t="s">
        <v>3</v>
      </c>
      <c r="D596" s="133" t="s">
        <v>561</v>
      </c>
      <c r="E596" s="134"/>
      <c r="F596" s="126" t="s">
        <v>562</v>
      </c>
    </row>
    <row r="597" spans="1:6" ht="46.5" customHeight="1" x14ac:dyDescent="0.25">
      <c r="A597" s="95" t="s">
        <v>410</v>
      </c>
      <c r="B597" s="27" t="s">
        <v>410</v>
      </c>
      <c r="C597" s="26">
        <v>1</v>
      </c>
      <c r="D597" s="27" t="s">
        <v>472</v>
      </c>
      <c r="E597" s="103">
        <v>2462682</v>
      </c>
      <c r="F597" s="15"/>
    </row>
    <row r="598" spans="1:6" ht="60" customHeight="1" x14ac:dyDescent="0.25">
      <c r="A598" s="95" t="s">
        <v>410</v>
      </c>
      <c r="B598" s="27" t="s">
        <v>410</v>
      </c>
      <c r="C598" s="26">
        <v>1</v>
      </c>
      <c r="D598" s="27" t="s">
        <v>473</v>
      </c>
      <c r="E598" s="103">
        <v>859330</v>
      </c>
      <c r="F598" s="15"/>
    </row>
    <row r="599" spans="1:6" ht="50.25" customHeight="1" x14ac:dyDescent="0.25">
      <c r="A599" s="95" t="s">
        <v>410</v>
      </c>
      <c r="B599" s="27" t="s">
        <v>410</v>
      </c>
      <c r="C599" s="26">
        <v>1</v>
      </c>
      <c r="D599" s="27" t="s">
        <v>474</v>
      </c>
      <c r="E599" s="103">
        <v>2207680</v>
      </c>
      <c r="F599" s="15"/>
    </row>
    <row r="600" spans="1:6" ht="48" customHeight="1" x14ac:dyDescent="0.25">
      <c r="A600" s="95" t="s">
        <v>410</v>
      </c>
      <c r="B600" s="27" t="s">
        <v>410</v>
      </c>
      <c r="C600" s="26">
        <v>1</v>
      </c>
      <c r="D600" s="27" t="s">
        <v>475</v>
      </c>
      <c r="E600" s="103">
        <v>1216650</v>
      </c>
      <c r="F600" s="15"/>
    </row>
    <row r="601" spans="1:6" ht="36.75" customHeight="1" x14ac:dyDescent="0.25">
      <c r="A601" s="95" t="s">
        <v>410</v>
      </c>
      <c r="B601" s="27" t="s">
        <v>410</v>
      </c>
      <c r="C601" s="26">
        <v>1</v>
      </c>
      <c r="D601" s="27" t="s">
        <v>476</v>
      </c>
      <c r="E601" s="103">
        <v>3300250.88</v>
      </c>
      <c r="F601" s="15"/>
    </row>
    <row r="602" spans="1:6" ht="35.25" customHeight="1" x14ac:dyDescent="0.25">
      <c r="A602" s="95" t="s">
        <v>410</v>
      </c>
      <c r="B602" s="27" t="s">
        <v>410</v>
      </c>
      <c r="C602" s="26">
        <v>1</v>
      </c>
      <c r="D602" s="27" t="s">
        <v>477</v>
      </c>
      <c r="E602" s="103">
        <v>2771927.76</v>
      </c>
      <c r="F602" s="15"/>
    </row>
    <row r="603" spans="1:6" ht="38.25" x14ac:dyDescent="0.25">
      <c r="A603" s="95" t="s">
        <v>410</v>
      </c>
      <c r="B603" s="27" t="s">
        <v>410</v>
      </c>
      <c r="C603" s="26">
        <v>1</v>
      </c>
      <c r="D603" s="27" t="s">
        <v>478</v>
      </c>
      <c r="E603" s="103">
        <v>2548449.54</v>
      </c>
      <c r="F603" s="15"/>
    </row>
    <row r="604" spans="1:6" ht="49.5" customHeight="1" x14ac:dyDescent="0.25">
      <c r="A604" s="95" t="s">
        <v>410</v>
      </c>
      <c r="B604" s="27" t="s">
        <v>410</v>
      </c>
      <c r="C604" s="26">
        <v>1</v>
      </c>
      <c r="D604" s="27" t="s">
        <v>479</v>
      </c>
      <c r="E604" s="103">
        <v>1052411.5</v>
      </c>
      <c r="F604" s="15"/>
    </row>
    <row r="605" spans="1:6" ht="51" x14ac:dyDescent="0.25">
      <c r="A605" s="95" t="s">
        <v>410</v>
      </c>
      <c r="B605" s="27" t="s">
        <v>410</v>
      </c>
      <c r="C605" s="26">
        <v>1</v>
      </c>
      <c r="D605" s="27" t="s">
        <v>480</v>
      </c>
      <c r="E605" s="103">
        <v>3892874.4</v>
      </c>
      <c r="F605" s="15"/>
    </row>
    <row r="606" spans="1:6" ht="53.25" customHeight="1" x14ac:dyDescent="0.25">
      <c r="A606" s="95" t="s">
        <v>410</v>
      </c>
      <c r="B606" s="27" t="s">
        <v>410</v>
      </c>
      <c r="C606" s="26">
        <v>1</v>
      </c>
      <c r="D606" s="27" t="s">
        <v>481</v>
      </c>
      <c r="E606" s="103">
        <v>1175176.98</v>
      </c>
      <c r="F606" s="15"/>
    </row>
    <row r="607" spans="1:6" ht="37.5" customHeight="1" x14ac:dyDescent="0.25">
      <c r="A607" s="95" t="s">
        <v>410</v>
      </c>
      <c r="B607" s="27" t="s">
        <v>410</v>
      </c>
      <c r="C607" s="26">
        <v>1</v>
      </c>
      <c r="D607" s="27" t="s">
        <v>482</v>
      </c>
      <c r="E607" s="103">
        <v>3723460.1</v>
      </c>
      <c r="F607" s="15"/>
    </row>
    <row r="608" spans="1:6" ht="50.25" customHeight="1" x14ac:dyDescent="0.25">
      <c r="A608" s="95" t="s">
        <v>410</v>
      </c>
      <c r="B608" s="27" t="s">
        <v>410</v>
      </c>
      <c r="C608" s="26">
        <v>1</v>
      </c>
      <c r="D608" s="27" t="s">
        <v>483</v>
      </c>
      <c r="E608" s="103">
        <v>1462438.54</v>
      </c>
      <c r="F608" s="15"/>
    </row>
    <row r="609" spans="1:6" ht="48" customHeight="1" x14ac:dyDescent="0.25">
      <c r="A609" s="95" t="s">
        <v>410</v>
      </c>
      <c r="B609" s="27" t="s">
        <v>410</v>
      </c>
      <c r="C609" s="26">
        <v>1</v>
      </c>
      <c r="D609" s="27" t="s">
        <v>484</v>
      </c>
      <c r="E609" s="103">
        <v>1050104.79</v>
      </c>
      <c r="F609" s="15"/>
    </row>
    <row r="610" spans="1:6" ht="77.25" customHeight="1" thickBot="1" x14ac:dyDescent="0.3">
      <c r="A610" s="95" t="s">
        <v>410</v>
      </c>
      <c r="B610" s="27" t="s">
        <v>410</v>
      </c>
      <c r="C610" s="26">
        <v>1</v>
      </c>
      <c r="D610" s="27" t="s">
        <v>485</v>
      </c>
      <c r="E610" s="103">
        <v>2432214.2000000002</v>
      </c>
      <c r="F610" s="15"/>
    </row>
    <row r="611" spans="1:6" ht="27.75" thickBot="1" x14ac:dyDescent="0.3">
      <c r="A611" s="124" t="s">
        <v>2</v>
      </c>
      <c r="B611" s="125" t="s">
        <v>2</v>
      </c>
      <c r="C611" s="125" t="s">
        <v>3</v>
      </c>
      <c r="D611" s="133" t="s">
        <v>561</v>
      </c>
      <c r="E611" s="134"/>
      <c r="F611" s="126" t="s">
        <v>562</v>
      </c>
    </row>
    <row r="612" spans="1:6" ht="63.75" x14ac:dyDescent="0.25">
      <c r="A612" s="95" t="s">
        <v>410</v>
      </c>
      <c r="B612" s="27" t="s">
        <v>410</v>
      </c>
      <c r="C612" s="26">
        <v>1</v>
      </c>
      <c r="D612" s="27" t="s">
        <v>486</v>
      </c>
      <c r="E612" s="103">
        <v>2041027.2</v>
      </c>
      <c r="F612" s="15"/>
    </row>
    <row r="613" spans="1:6" ht="36" customHeight="1" x14ac:dyDescent="0.25">
      <c r="A613" s="95" t="s">
        <v>410</v>
      </c>
      <c r="B613" s="27" t="s">
        <v>410</v>
      </c>
      <c r="C613" s="26">
        <v>1</v>
      </c>
      <c r="D613" s="27" t="s">
        <v>487</v>
      </c>
      <c r="E613" s="103">
        <v>4393772.99</v>
      </c>
      <c r="F613" s="15"/>
    </row>
    <row r="614" spans="1:6" ht="37.5" customHeight="1" x14ac:dyDescent="0.25">
      <c r="A614" s="95" t="s">
        <v>410</v>
      </c>
      <c r="B614" s="27" t="s">
        <v>410</v>
      </c>
      <c r="C614" s="26">
        <v>1</v>
      </c>
      <c r="D614" s="27" t="s">
        <v>488</v>
      </c>
      <c r="E614" s="103">
        <v>1086321.6000000001</v>
      </c>
      <c r="F614" s="15"/>
    </row>
    <row r="615" spans="1:6" ht="48.75" customHeight="1" x14ac:dyDescent="0.25">
      <c r="A615" s="95" t="s">
        <v>410</v>
      </c>
      <c r="B615" s="27" t="s">
        <v>410</v>
      </c>
      <c r="C615" s="26">
        <v>1</v>
      </c>
      <c r="D615" s="27" t="s">
        <v>489</v>
      </c>
      <c r="E615" s="103">
        <v>3814418.3</v>
      </c>
      <c r="F615" s="15"/>
    </row>
    <row r="616" spans="1:6" ht="35.25" customHeight="1" x14ac:dyDescent="0.25">
      <c r="A616" s="95" t="s">
        <v>410</v>
      </c>
      <c r="B616" s="27" t="s">
        <v>410</v>
      </c>
      <c r="C616" s="26">
        <v>1</v>
      </c>
      <c r="D616" s="27" t="s">
        <v>490</v>
      </c>
      <c r="E616" s="103">
        <v>4030636</v>
      </c>
      <c r="F616" s="15"/>
    </row>
    <row r="617" spans="1:6" ht="36" customHeight="1" x14ac:dyDescent="0.25">
      <c r="A617" s="104" t="s">
        <v>410</v>
      </c>
      <c r="B617" s="32" t="s">
        <v>410</v>
      </c>
      <c r="C617" s="105">
        <v>1</v>
      </c>
      <c r="D617" s="32" t="s">
        <v>491</v>
      </c>
      <c r="E617" s="106">
        <v>2481944.23</v>
      </c>
      <c r="F617" s="34"/>
    </row>
    <row r="618" spans="1:6" ht="51" x14ac:dyDescent="0.25">
      <c r="A618" s="95" t="s">
        <v>410</v>
      </c>
      <c r="B618" s="27" t="s">
        <v>410</v>
      </c>
      <c r="C618" s="26">
        <v>1</v>
      </c>
      <c r="D618" s="27" t="s">
        <v>492</v>
      </c>
      <c r="E618" s="103">
        <v>962432</v>
      </c>
      <c r="F618" s="15"/>
    </row>
    <row r="619" spans="1:6" ht="58.5" customHeight="1" x14ac:dyDescent="0.25">
      <c r="A619" s="95" t="s">
        <v>410</v>
      </c>
      <c r="B619" s="27" t="s">
        <v>410</v>
      </c>
      <c r="C619" s="26">
        <v>1</v>
      </c>
      <c r="D619" s="27" t="s">
        <v>493</v>
      </c>
      <c r="E619" s="103">
        <v>5182344</v>
      </c>
      <c r="F619" s="15"/>
    </row>
    <row r="620" spans="1:6" ht="51" x14ac:dyDescent="0.25">
      <c r="A620" s="95" t="s">
        <v>410</v>
      </c>
      <c r="B620" s="27" t="s">
        <v>410</v>
      </c>
      <c r="C620" s="26">
        <v>1</v>
      </c>
      <c r="D620" s="27" t="s">
        <v>494</v>
      </c>
      <c r="E620" s="103">
        <v>3820541.52</v>
      </c>
      <c r="F620" s="15"/>
    </row>
    <row r="621" spans="1:6" ht="51" x14ac:dyDescent="0.25">
      <c r="A621" s="95" t="s">
        <v>410</v>
      </c>
      <c r="B621" s="27" t="s">
        <v>410</v>
      </c>
      <c r="C621" s="26">
        <v>1</v>
      </c>
      <c r="D621" s="27" t="s">
        <v>495</v>
      </c>
      <c r="E621" s="103">
        <v>4990724.0999999996</v>
      </c>
      <c r="F621" s="15"/>
    </row>
    <row r="622" spans="1:6" ht="51" x14ac:dyDescent="0.25">
      <c r="A622" s="95" t="s">
        <v>410</v>
      </c>
      <c r="B622" s="27" t="s">
        <v>410</v>
      </c>
      <c r="C622" s="26">
        <v>1</v>
      </c>
      <c r="D622" s="27" t="s">
        <v>565</v>
      </c>
      <c r="E622" s="103">
        <v>10080670.810000001</v>
      </c>
      <c r="F622" s="15"/>
    </row>
    <row r="623" spans="1:6" ht="57" customHeight="1" x14ac:dyDescent="0.25">
      <c r="A623" s="107" t="s">
        <v>410</v>
      </c>
      <c r="B623" s="27" t="s">
        <v>410</v>
      </c>
      <c r="C623" s="70">
        <v>1</v>
      </c>
      <c r="D623" s="27" t="s">
        <v>496</v>
      </c>
      <c r="E623" s="103">
        <v>549610.5</v>
      </c>
      <c r="F623" s="52"/>
    </row>
    <row r="624" spans="1:6" ht="58.5" customHeight="1" x14ac:dyDescent="0.25">
      <c r="A624" s="95" t="s">
        <v>410</v>
      </c>
      <c r="B624" s="27" t="s">
        <v>410</v>
      </c>
      <c r="C624" s="26">
        <v>1</v>
      </c>
      <c r="D624" s="27" t="s">
        <v>497</v>
      </c>
      <c r="E624" s="103">
        <v>869632.5</v>
      </c>
      <c r="F624" s="15"/>
    </row>
    <row r="625" spans="1:6" ht="55.5" customHeight="1" thickBot="1" x14ac:dyDescent="0.3">
      <c r="A625" s="95" t="s">
        <v>410</v>
      </c>
      <c r="B625" s="27" t="s">
        <v>410</v>
      </c>
      <c r="C625" s="26">
        <v>1</v>
      </c>
      <c r="D625" s="27" t="s">
        <v>498</v>
      </c>
      <c r="E625" s="103">
        <v>898158</v>
      </c>
      <c r="F625" s="15"/>
    </row>
    <row r="626" spans="1:6" ht="27.75" thickBot="1" x14ac:dyDescent="0.3">
      <c r="A626" s="124" t="s">
        <v>2</v>
      </c>
      <c r="B626" s="125" t="s">
        <v>2</v>
      </c>
      <c r="C626" s="125" t="s">
        <v>3</v>
      </c>
      <c r="D626" s="133" t="s">
        <v>561</v>
      </c>
      <c r="E626" s="134"/>
      <c r="F626" s="126" t="s">
        <v>562</v>
      </c>
    </row>
    <row r="627" spans="1:6" ht="59.25" customHeight="1" x14ac:dyDescent="0.25">
      <c r="A627" s="95" t="s">
        <v>410</v>
      </c>
      <c r="B627" s="27" t="s">
        <v>410</v>
      </c>
      <c r="C627" s="26">
        <v>1</v>
      </c>
      <c r="D627" s="27" t="s">
        <v>499</v>
      </c>
      <c r="E627" s="103">
        <v>892243</v>
      </c>
      <c r="F627" s="15"/>
    </row>
    <row r="628" spans="1:6" ht="49.5" customHeight="1" x14ac:dyDescent="0.25">
      <c r="A628" s="95" t="s">
        <v>410</v>
      </c>
      <c r="B628" s="27" t="s">
        <v>410</v>
      </c>
      <c r="C628" s="26">
        <v>1</v>
      </c>
      <c r="D628" s="27" t="s">
        <v>500</v>
      </c>
      <c r="E628" s="103">
        <v>898536.25</v>
      </c>
      <c r="F628" s="15"/>
    </row>
    <row r="629" spans="1:6" ht="46.5" customHeight="1" x14ac:dyDescent="0.25">
      <c r="A629" s="95" t="s">
        <v>410</v>
      </c>
      <c r="B629" s="27" t="s">
        <v>410</v>
      </c>
      <c r="C629" s="26">
        <v>1</v>
      </c>
      <c r="D629" s="27" t="s">
        <v>501</v>
      </c>
      <c r="E629" s="103">
        <v>897347</v>
      </c>
      <c r="F629" s="15"/>
    </row>
    <row r="630" spans="1:6" x14ac:dyDescent="0.25">
      <c r="A630" s="107" t="s">
        <v>410</v>
      </c>
      <c r="B630" s="27" t="s">
        <v>410</v>
      </c>
      <c r="C630" s="70">
        <v>1</v>
      </c>
      <c r="D630" s="27" t="s">
        <v>502</v>
      </c>
      <c r="E630" s="28">
        <v>295800</v>
      </c>
      <c r="F630" s="15"/>
    </row>
    <row r="631" spans="1:6" x14ac:dyDescent="0.25">
      <c r="A631" s="107" t="s">
        <v>410</v>
      </c>
      <c r="B631" s="27" t="s">
        <v>410</v>
      </c>
      <c r="C631" s="70">
        <v>1</v>
      </c>
      <c r="D631" s="27" t="s">
        <v>503</v>
      </c>
      <c r="E631" s="28">
        <v>150000</v>
      </c>
      <c r="F631" s="15"/>
    </row>
    <row r="632" spans="1:6" ht="25.5" x14ac:dyDescent="0.25">
      <c r="A632" s="107" t="s">
        <v>410</v>
      </c>
      <c r="B632" s="27" t="s">
        <v>410</v>
      </c>
      <c r="C632" s="70">
        <v>1</v>
      </c>
      <c r="D632" s="27" t="s">
        <v>504</v>
      </c>
      <c r="E632" s="28">
        <v>295000</v>
      </c>
      <c r="F632" s="15"/>
    </row>
    <row r="633" spans="1:6" x14ac:dyDescent="0.25">
      <c r="A633" s="107" t="s">
        <v>410</v>
      </c>
      <c r="B633" s="27" t="s">
        <v>410</v>
      </c>
      <c r="C633" s="70">
        <v>1</v>
      </c>
      <c r="D633" s="27" t="s">
        <v>505</v>
      </c>
      <c r="E633" s="28">
        <v>180000</v>
      </c>
      <c r="F633" s="15"/>
    </row>
    <row r="634" spans="1:6" x14ac:dyDescent="0.25">
      <c r="A634" s="107" t="s">
        <v>410</v>
      </c>
      <c r="B634" s="27" t="s">
        <v>410</v>
      </c>
      <c r="C634" s="70">
        <v>1</v>
      </c>
      <c r="D634" s="27" t="s">
        <v>506</v>
      </c>
      <c r="E634" s="28">
        <v>280000</v>
      </c>
      <c r="F634" s="15"/>
    </row>
    <row r="635" spans="1:6" ht="15" customHeight="1" x14ac:dyDescent="0.25">
      <c r="A635" s="107" t="s">
        <v>410</v>
      </c>
      <c r="B635" s="27" t="s">
        <v>410</v>
      </c>
      <c r="C635" s="70">
        <v>1</v>
      </c>
      <c r="D635" s="27" t="s">
        <v>507</v>
      </c>
      <c r="E635" s="28">
        <v>450000</v>
      </c>
      <c r="F635" s="15"/>
    </row>
    <row r="636" spans="1:6" ht="25.5" x14ac:dyDescent="0.25">
      <c r="A636" s="107" t="s">
        <v>410</v>
      </c>
      <c r="B636" s="27" t="s">
        <v>410</v>
      </c>
      <c r="C636" s="70">
        <v>1</v>
      </c>
      <c r="D636" s="27" t="s">
        <v>508</v>
      </c>
      <c r="E636" s="28">
        <v>251850</v>
      </c>
      <c r="F636" s="15"/>
    </row>
    <row r="637" spans="1:6" ht="25.5" x14ac:dyDescent="0.25">
      <c r="A637" s="107" t="s">
        <v>410</v>
      </c>
      <c r="B637" s="27" t="s">
        <v>410</v>
      </c>
      <c r="C637" s="70">
        <v>1</v>
      </c>
      <c r="D637" s="27" t="s">
        <v>509</v>
      </c>
      <c r="E637" s="28">
        <v>934000</v>
      </c>
      <c r="F637" s="15"/>
    </row>
    <row r="638" spans="1:6" ht="25.5" x14ac:dyDescent="0.25">
      <c r="A638" s="107" t="s">
        <v>410</v>
      </c>
      <c r="B638" s="27" t="s">
        <v>410</v>
      </c>
      <c r="C638" s="70">
        <v>1</v>
      </c>
      <c r="D638" s="27" t="s">
        <v>510</v>
      </c>
      <c r="E638" s="28">
        <v>358000</v>
      </c>
      <c r="F638" s="15"/>
    </row>
    <row r="639" spans="1:6" ht="25.5" x14ac:dyDescent="0.25">
      <c r="A639" s="107" t="s">
        <v>410</v>
      </c>
      <c r="B639" s="27" t="s">
        <v>410</v>
      </c>
      <c r="C639" s="70">
        <v>1</v>
      </c>
      <c r="D639" s="27" t="s">
        <v>511</v>
      </c>
      <c r="E639" s="28">
        <v>320000</v>
      </c>
      <c r="F639" s="15"/>
    </row>
    <row r="640" spans="1:6" ht="33.75" customHeight="1" x14ac:dyDescent="0.25">
      <c r="A640" s="107" t="s">
        <v>410</v>
      </c>
      <c r="B640" s="27" t="s">
        <v>410</v>
      </c>
      <c r="C640" s="70">
        <v>1</v>
      </c>
      <c r="D640" s="27" t="s">
        <v>512</v>
      </c>
      <c r="E640" s="28">
        <v>499885</v>
      </c>
      <c r="F640" s="15"/>
    </row>
    <row r="641" spans="1:6" ht="63" customHeight="1" x14ac:dyDescent="0.25">
      <c r="A641" s="107" t="s">
        <v>410</v>
      </c>
      <c r="B641" s="27" t="s">
        <v>410</v>
      </c>
      <c r="C641" s="27">
        <v>1</v>
      </c>
      <c r="D641" s="27" t="s">
        <v>513</v>
      </c>
      <c r="E641" s="37">
        <v>1281433.8</v>
      </c>
      <c r="F641" s="15"/>
    </row>
    <row r="642" spans="1:6" ht="63" customHeight="1" x14ac:dyDescent="0.25">
      <c r="A642" s="107" t="s">
        <v>410</v>
      </c>
      <c r="B642" s="27" t="s">
        <v>410</v>
      </c>
      <c r="C642" s="27">
        <v>1</v>
      </c>
      <c r="D642" s="27" t="s">
        <v>514</v>
      </c>
      <c r="E642" s="37">
        <v>1512150</v>
      </c>
      <c r="F642" s="15"/>
    </row>
    <row r="643" spans="1:6" ht="49.5" customHeight="1" x14ac:dyDescent="0.25">
      <c r="A643" s="107" t="s">
        <v>410</v>
      </c>
      <c r="B643" s="27" t="s">
        <v>410</v>
      </c>
      <c r="C643" s="27">
        <v>1</v>
      </c>
      <c r="D643" s="27" t="s">
        <v>515</v>
      </c>
      <c r="E643" s="37">
        <v>200050</v>
      </c>
      <c r="F643" s="15"/>
    </row>
    <row r="644" spans="1:6" ht="42" customHeight="1" x14ac:dyDescent="0.25">
      <c r="A644" s="107" t="s">
        <v>410</v>
      </c>
      <c r="B644" s="27" t="s">
        <v>410</v>
      </c>
      <c r="C644" s="70">
        <v>1</v>
      </c>
      <c r="D644" s="27" t="s">
        <v>516</v>
      </c>
      <c r="E644" s="28">
        <v>704825</v>
      </c>
      <c r="F644" s="15"/>
    </row>
    <row r="645" spans="1:6" ht="69.75" customHeight="1" thickBot="1" x14ac:dyDescent="0.3">
      <c r="A645" s="107" t="s">
        <v>410</v>
      </c>
      <c r="B645" s="27" t="s">
        <v>410</v>
      </c>
      <c r="C645" s="70">
        <v>1</v>
      </c>
      <c r="D645" s="27" t="s">
        <v>517</v>
      </c>
      <c r="E645" s="28">
        <v>1412253.65</v>
      </c>
      <c r="F645" s="15"/>
    </row>
    <row r="646" spans="1:6" ht="27.75" thickBot="1" x14ac:dyDescent="0.3">
      <c r="A646" s="124" t="s">
        <v>2</v>
      </c>
      <c r="B646" s="125" t="s">
        <v>2</v>
      </c>
      <c r="C646" s="125" t="s">
        <v>3</v>
      </c>
      <c r="D646" s="133" t="s">
        <v>561</v>
      </c>
      <c r="E646" s="134"/>
      <c r="F646" s="126" t="s">
        <v>562</v>
      </c>
    </row>
    <row r="647" spans="1:6" ht="60" customHeight="1" x14ac:dyDescent="0.25">
      <c r="A647" s="107" t="s">
        <v>410</v>
      </c>
      <c r="B647" s="27" t="s">
        <v>410</v>
      </c>
      <c r="C647" s="70">
        <v>1</v>
      </c>
      <c r="D647" s="27" t="s">
        <v>518</v>
      </c>
      <c r="E647" s="28">
        <v>1698249.85</v>
      </c>
      <c r="F647" s="15"/>
    </row>
    <row r="648" spans="1:6" ht="72" customHeight="1" x14ac:dyDescent="0.25">
      <c r="A648" s="107" t="s">
        <v>410</v>
      </c>
      <c r="B648" s="27" t="s">
        <v>410</v>
      </c>
      <c r="C648" s="70">
        <v>1</v>
      </c>
      <c r="D648" s="27" t="s">
        <v>519</v>
      </c>
      <c r="E648" s="28">
        <v>2375889</v>
      </c>
      <c r="F648" s="15"/>
    </row>
    <row r="649" spans="1:6" ht="61.5" customHeight="1" x14ac:dyDescent="0.25">
      <c r="A649" s="107" t="s">
        <v>410</v>
      </c>
      <c r="B649" s="27" t="s">
        <v>410</v>
      </c>
      <c r="C649" s="70">
        <v>1</v>
      </c>
      <c r="D649" s="27" t="s">
        <v>520</v>
      </c>
      <c r="E649" s="28">
        <v>750849.75</v>
      </c>
      <c r="F649" s="15"/>
    </row>
    <row r="650" spans="1:6" ht="47.25" customHeight="1" x14ac:dyDescent="0.25">
      <c r="A650" s="107" t="s">
        <v>410</v>
      </c>
      <c r="B650" s="27" t="s">
        <v>410</v>
      </c>
      <c r="C650" s="70">
        <v>1</v>
      </c>
      <c r="D650" s="27" t="s">
        <v>521</v>
      </c>
      <c r="E650" s="28">
        <v>260360</v>
      </c>
      <c r="F650" s="15"/>
    </row>
    <row r="651" spans="1:6" ht="51" x14ac:dyDescent="0.25">
      <c r="A651" s="107" t="s">
        <v>410</v>
      </c>
      <c r="B651" s="27" t="s">
        <v>410</v>
      </c>
      <c r="C651" s="26">
        <v>1</v>
      </c>
      <c r="D651" s="27" t="s">
        <v>522</v>
      </c>
      <c r="E651" s="103">
        <v>426523.5</v>
      </c>
      <c r="F651" s="15"/>
    </row>
    <row r="652" spans="1:6" ht="63.75" x14ac:dyDescent="0.25">
      <c r="A652" s="107" t="s">
        <v>410</v>
      </c>
      <c r="B652" s="27" t="s">
        <v>410</v>
      </c>
      <c r="C652" s="26">
        <v>1</v>
      </c>
      <c r="D652" s="27" t="s">
        <v>523</v>
      </c>
      <c r="E652" s="103">
        <v>2970194.47</v>
      </c>
      <c r="F652" s="15"/>
    </row>
    <row r="653" spans="1:6" ht="63.75" x14ac:dyDescent="0.25">
      <c r="A653" s="107" t="s">
        <v>410</v>
      </c>
      <c r="B653" s="27" t="s">
        <v>410</v>
      </c>
      <c r="C653" s="26">
        <v>1</v>
      </c>
      <c r="D653" s="27" t="s">
        <v>524</v>
      </c>
      <c r="E653" s="103">
        <v>1081098.46</v>
      </c>
      <c r="F653" s="15"/>
    </row>
    <row r="654" spans="1:6" ht="48" customHeight="1" x14ac:dyDescent="0.25">
      <c r="A654" s="107" t="s">
        <v>410</v>
      </c>
      <c r="B654" s="27" t="s">
        <v>410</v>
      </c>
      <c r="C654" s="26">
        <v>1</v>
      </c>
      <c r="D654" s="27" t="s">
        <v>525</v>
      </c>
      <c r="E654" s="103">
        <v>5409832.3600000003</v>
      </c>
      <c r="F654" s="15"/>
    </row>
    <row r="655" spans="1:6" ht="48" customHeight="1" x14ac:dyDescent="0.25">
      <c r="A655" s="107" t="s">
        <v>410</v>
      </c>
      <c r="B655" s="27" t="s">
        <v>410</v>
      </c>
      <c r="C655" s="26">
        <v>1</v>
      </c>
      <c r="D655" s="27" t="s">
        <v>526</v>
      </c>
      <c r="E655" s="103">
        <v>2937651.97</v>
      </c>
      <c r="F655" s="15"/>
    </row>
    <row r="656" spans="1:6" ht="51" x14ac:dyDescent="0.25">
      <c r="A656" s="107" t="s">
        <v>410</v>
      </c>
      <c r="B656" s="27" t="s">
        <v>410</v>
      </c>
      <c r="C656" s="26">
        <v>1</v>
      </c>
      <c r="D656" s="27" t="s">
        <v>527</v>
      </c>
      <c r="E656" s="103">
        <v>1299980</v>
      </c>
      <c r="F656" s="15"/>
    </row>
    <row r="657" spans="1:6" ht="66" customHeight="1" x14ac:dyDescent="0.25">
      <c r="A657" s="107" t="s">
        <v>410</v>
      </c>
      <c r="B657" s="27" t="s">
        <v>410</v>
      </c>
      <c r="C657" s="26">
        <v>1</v>
      </c>
      <c r="D657" s="27" t="s">
        <v>528</v>
      </c>
      <c r="E657" s="103">
        <v>11282422.83</v>
      </c>
      <c r="F657" s="15"/>
    </row>
    <row r="658" spans="1:6" ht="52.5" customHeight="1" thickBot="1" x14ac:dyDescent="0.3">
      <c r="A658" s="107" t="s">
        <v>410</v>
      </c>
      <c r="B658" s="27" t="s">
        <v>410</v>
      </c>
      <c r="C658" s="26">
        <v>1</v>
      </c>
      <c r="D658" s="27" t="s">
        <v>529</v>
      </c>
      <c r="E658" s="103">
        <v>1737339.2</v>
      </c>
      <c r="F658" s="15"/>
    </row>
    <row r="659" spans="1:6" ht="27.75" thickBot="1" x14ac:dyDescent="0.3">
      <c r="A659" s="124" t="s">
        <v>2</v>
      </c>
      <c r="B659" s="125" t="s">
        <v>2</v>
      </c>
      <c r="C659" s="125" t="s">
        <v>3</v>
      </c>
      <c r="D659" s="133" t="s">
        <v>561</v>
      </c>
      <c r="E659" s="134"/>
      <c r="F659" s="126" t="s">
        <v>562</v>
      </c>
    </row>
    <row r="660" spans="1:6" ht="46.5" customHeight="1" x14ac:dyDescent="0.25">
      <c r="A660" s="107" t="s">
        <v>410</v>
      </c>
      <c r="B660" s="27" t="s">
        <v>410</v>
      </c>
      <c r="C660" s="26">
        <v>1</v>
      </c>
      <c r="D660" s="27" t="s">
        <v>530</v>
      </c>
      <c r="E660" s="103">
        <v>3265273.13</v>
      </c>
      <c r="F660" s="15"/>
    </row>
    <row r="661" spans="1:6" ht="49.5" customHeight="1" x14ac:dyDescent="0.25">
      <c r="A661" s="107" t="s">
        <v>410</v>
      </c>
      <c r="B661" s="27" t="s">
        <v>410</v>
      </c>
      <c r="C661" s="26">
        <v>1</v>
      </c>
      <c r="D661" s="27" t="s">
        <v>531</v>
      </c>
      <c r="E661" s="103">
        <v>261340</v>
      </c>
      <c r="F661" s="15"/>
    </row>
    <row r="662" spans="1:6" ht="59.25" customHeight="1" x14ac:dyDescent="0.25">
      <c r="A662" s="107" t="s">
        <v>410</v>
      </c>
      <c r="B662" s="27" t="s">
        <v>410</v>
      </c>
      <c r="C662" s="26">
        <v>1</v>
      </c>
      <c r="D662" s="27" t="s">
        <v>532</v>
      </c>
      <c r="E662" s="103">
        <v>6967270.2000000002</v>
      </c>
      <c r="F662" s="15"/>
    </row>
    <row r="663" spans="1:6" ht="47.25" customHeight="1" x14ac:dyDescent="0.25">
      <c r="A663" s="107" t="s">
        <v>410</v>
      </c>
      <c r="B663" s="27" t="s">
        <v>410</v>
      </c>
      <c r="C663" s="26">
        <v>1</v>
      </c>
      <c r="D663" s="27" t="s">
        <v>533</v>
      </c>
      <c r="E663" s="103">
        <v>4630113.5</v>
      </c>
      <c r="F663" s="15"/>
    </row>
    <row r="664" spans="1:6" ht="45.75" customHeight="1" x14ac:dyDescent="0.25">
      <c r="A664" s="107" t="s">
        <v>410</v>
      </c>
      <c r="B664" s="27" t="s">
        <v>410</v>
      </c>
      <c r="C664" s="26">
        <v>1</v>
      </c>
      <c r="D664" s="27" t="s">
        <v>534</v>
      </c>
      <c r="E664" s="103">
        <v>899100</v>
      </c>
      <c r="F664" s="15"/>
    </row>
    <row r="665" spans="1:6" ht="60.75" customHeight="1" x14ac:dyDescent="0.25">
      <c r="A665" s="107" t="s">
        <v>410</v>
      </c>
      <c r="B665" s="27" t="s">
        <v>410</v>
      </c>
      <c r="C665" s="26">
        <v>1</v>
      </c>
      <c r="D665" s="27" t="s">
        <v>535</v>
      </c>
      <c r="E665" s="103">
        <v>4901060</v>
      </c>
      <c r="F665" s="15"/>
    </row>
    <row r="666" spans="1:6" ht="45.75" customHeight="1" x14ac:dyDescent="0.25">
      <c r="A666" s="107" t="s">
        <v>410</v>
      </c>
      <c r="B666" s="27" t="s">
        <v>410</v>
      </c>
      <c r="C666" s="26">
        <v>1</v>
      </c>
      <c r="D666" s="27" t="s">
        <v>536</v>
      </c>
      <c r="E666" s="103">
        <v>1596487.5</v>
      </c>
      <c r="F666" s="15"/>
    </row>
    <row r="667" spans="1:6" ht="48.75" customHeight="1" x14ac:dyDescent="0.25">
      <c r="A667" s="107" t="s">
        <v>410</v>
      </c>
      <c r="B667" s="27" t="s">
        <v>410</v>
      </c>
      <c r="C667" s="26">
        <v>1</v>
      </c>
      <c r="D667" s="27" t="s">
        <v>537</v>
      </c>
      <c r="E667" s="103">
        <v>793792.5</v>
      </c>
      <c r="F667" s="15"/>
    </row>
    <row r="668" spans="1:6" ht="46.5" customHeight="1" x14ac:dyDescent="0.25">
      <c r="A668" s="107" t="s">
        <v>410</v>
      </c>
      <c r="B668" s="27" t="s">
        <v>410</v>
      </c>
      <c r="C668" s="26">
        <v>1</v>
      </c>
      <c r="D668" s="27" t="s">
        <v>538</v>
      </c>
      <c r="E668" s="103">
        <v>1157475</v>
      </c>
      <c r="F668" s="15"/>
    </row>
    <row r="669" spans="1:6" ht="15.75" customHeight="1" thickBot="1" x14ac:dyDescent="0.3">
      <c r="A669" s="108"/>
      <c r="B669" s="109"/>
      <c r="C669" s="110"/>
      <c r="D669" s="136" t="s">
        <v>539</v>
      </c>
      <c r="E669" s="137"/>
      <c r="F669" s="111">
        <f>SUM(F7:F668)</f>
        <v>381930221.74000001</v>
      </c>
    </row>
    <row r="670" spans="1:6" ht="15.75" customHeight="1" x14ac:dyDescent="0.25">
      <c r="A670" s="108"/>
      <c r="B670" s="109"/>
      <c r="C670" s="110"/>
      <c r="D670" s="128"/>
      <c r="E670" s="128"/>
      <c r="F670" s="129"/>
    </row>
    <row r="671" spans="1:6" ht="9" customHeight="1" x14ac:dyDescent="0.25">
      <c r="A671" s="113"/>
      <c r="B671" s="109"/>
      <c r="C671" s="114"/>
      <c r="D671" s="135" t="s">
        <v>540</v>
      </c>
      <c r="E671" s="135"/>
      <c r="F671" s="112"/>
    </row>
    <row r="672" spans="1:6" ht="12.75" customHeight="1" x14ac:dyDescent="0.25">
      <c r="A672" s="116">
        <v>1231</v>
      </c>
      <c r="B672" s="115">
        <v>1231</v>
      </c>
      <c r="C672" s="114"/>
      <c r="D672" s="109" t="s">
        <v>541</v>
      </c>
      <c r="E672" s="117">
        <f>F7</f>
        <v>114467331.52000003</v>
      </c>
      <c r="F672" s="112"/>
    </row>
    <row r="673" spans="1:6" ht="12.75" customHeight="1" x14ac:dyDescent="0.25">
      <c r="A673" s="116">
        <v>1232</v>
      </c>
      <c r="B673" s="115">
        <v>1232</v>
      </c>
      <c r="C673" s="114"/>
      <c r="D673" s="109" t="s">
        <v>542</v>
      </c>
      <c r="E673" s="117">
        <f>F66</f>
        <v>3559067.93</v>
      </c>
      <c r="F673" s="112"/>
    </row>
    <row r="674" spans="1:6" ht="12.75" customHeight="1" x14ac:dyDescent="0.25">
      <c r="A674" s="116">
        <v>1233</v>
      </c>
      <c r="B674" s="115">
        <v>1233</v>
      </c>
      <c r="C674" s="114"/>
      <c r="D674" s="109" t="s">
        <v>543</v>
      </c>
      <c r="E674" s="117">
        <v>555000</v>
      </c>
      <c r="F674" s="112"/>
    </row>
    <row r="675" spans="1:6" ht="12.75" customHeight="1" x14ac:dyDescent="0.25">
      <c r="A675" s="116">
        <v>1234</v>
      </c>
      <c r="B675" s="115">
        <v>1234</v>
      </c>
      <c r="C675" s="114"/>
      <c r="D675" s="109" t="s">
        <v>544</v>
      </c>
      <c r="E675" s="117">
        <v>12694942.32</v>
      </c>
      <c r="F675" s="112"/>
    </row>
    <row r="676" spans="1:6" ht="12.75" customHeight="1" x14ac:dyDescent="0.25">
      <c r="A676" s="116">
        <v>1237</v>
      </c>
      <c r="B676" s="115">
        <v>1237</v>
      </c>
      <c r="C676" s="114"/>
      <c r="D676" s="109" t="s">
        <v>545</v>
      </c>
      <c r="E676" s="117">
        <f>F472</f>
        <v>376915</v>
      </c>
      <c r="F676" s="112"/>
    </row>
    <row r="677" spans="1:6" ht="12.75" customHeight="1" x14ac:dyDescent="0.25">
      <c r="A677" s="116">
        <v>1238</v>
      </c>
      <c r="B677" s="115">
        <v>1238</v>
      </c>
      <c r="C677" s="114"/>
      <c r="D677" s="109" t="s">
        <v>546</v>
      </c>
      <c r="E677" s="117">
        <f>F531</f>
        <v>262971907.28999996</v>
      </c>
      <c r="F677" s="112"/>
    </row>
    <row r="678" spans="1:6" ht="6.75" customHeight="1" thickBot="1" x14ac:dyDescent="0.3">
      <c r="A678" s="113"/>
      <c r="B678" s="109"/>
      <c r="C678" s="135" t="s">
        <v>547</v>
      </c>
      <c r="D678" s="135"/>
      <c r="E678" s="118">
        <f>SUM(E672:E677)</f>
        <v>394625164.06</v>
      </c>
      <c r="F678" s="112"/>
    </row>
    <row r="679" spans="1:6" ht="11.25" customHeight="1" thickTop="1" x14ac:dyDescent="0.25">
      <c r="A679" s="113"/>
      <c r="B679" s="109"/>
      <c r="C679" s="114"/>
      <c r="D679" s="109" t="s">
        <v>548</v>
      </c>
      <c r="E679" s="112"/>
      <c r="F679" s="112"/>
    </row>
    <row r="680" spans="1:6" x14ac:dyDescent="0.25">
      <c r="A680" s="113"/>
      <c r="B680" s="119"/>
      <c r="C680" s="120"/>
      <c r="D680" s="119"/>
      <c r="E680" s="6"/>
      <c r="F680" s="6"/>
    </row>
    <row r="681" spans="1:6" x14ac:dyDescent="0.25">
      <c r="A681" s="113"/>
      <c r="B681" s="119"/>
      <c r="C681" s="120"/>
      <c r="D681" s="119"/>
      <c r="E681" s="6"/>
      <c r="F681" s="6"/>
    </row>
    <row r="682" spans="1:6" x14ac:dyDescent="0.25">
      <c r="A682" s="113"/>
      <c r="B682" s="119"/>
      <c r="C682" s="120"/>
      <c r="D682" s="119"/>
      <c r="E682" s="6"/>
      <c r="F682" s="6"/>
    </row>
    <row r="683" spans="1:6" x14ac:dyDescent="0.25">
      <c r="A683" s="113"/>
      <c r="B683" s="119"/>
      <c r="C683" s="120"/>
      <c r="D683" s="119"/>
      <c r="E683" s="6"/>
      <c r="F683" s="6"/>
    </row>
    <row r="684" spans="1:6" x14ac:dyDescent="0.25">
      <c r="A684" s="113"/>
      <c r="B684" s="119"/>
      <c r="C684" s="120"/>
      <c r="D684" s="119"/>
      <c r="E684" s="6"/>
      <c r="F684" s="6"/>
    </row>
    <row r="685" spans="1:6" x14ac:dyDescent="0.25">
      <c r="A685" s="113"/>
      <c r="B685" s="119"/>
      <c r="C685" s="120"/>
      <c r="D685" s="121" t="s">
        <v>549</v>
      </c>
      <c r="E685" s="142" t="s">
        <v>550</v>
      </c>
      <c r="F685" s="142"/>
    </row>
    <row r="686" spans="1:6" x14ac:dyDescent="0.25">
      <c r="A686" s="113"/>
      <c r="B686" s="119"/>
      <c r="C686" s="120"/>
      <c r="D686" s="121" t="s">
        <v>551</v>
      </c>
      <c r="E686" s="142" t="s">
        <v>552</v>
      </c>
      <c r="F686" s="142"/>
    </row>
  </sheetData>
  <mergeCells count="41">
    <mergeCell ref="C1:E1"/>
    <mergeCell ref="C2:E2"/>
    <mergeCell ref="D4:E4"/>
    <mergeCell ref="E685:F685"/>
    <mergeCell ref="E686:F686"/>
    <mergeCell ref="D28:E28"/>
    <mergeCell ref="D47:E47"/>
    <mergeCell ref="D62:E62"/>
    <mergeCell ref="D85:E85"/>
    <mergeCell ref="D107:E107"/>
    <mergeCell ref="D132:E132"/>
    <mergeCell ref="D156:E156"/>
    <mergeCell ref="D182:E182"/>
    <mergeCell ref="D201:E201"/>
    <mergeCell ref="D218:E218"/>
    <mergeCell ref="D234:E234"/>
    <mergeCell ref="D256:E256"/>
    <mergeCell ref="D277:E277"/>
    <mergeCell ref="D295:E295"/>
    <mergeCell ref="D315:E315"/>
    <mergeCell ref="D337:E337"/>
    <mergeCell ref="D359:E359"/>
    <mergeCell ref="D380:E380"/>
    <mergeCell ref="D403:E403"/>
    <mergeCell ref="D418:E418"/>
    <mergeCell ref="D428:E428"/>
    <mergeCell ref="D443:E443"/>
    <mergeCell ref="D454:E454"/>
    <mergeCell ref="D477:E477"/>
    <mergeCell ref="D502:E502"/>
    <mergeCell ref="D532:E532"/>
    <mergeCell ref="D558:E558"/>
    <mergeCell ref="D578:E578"/>
    <mergeCell ref="D596:E596"/>
    <mergeCell ref="D671:E671"/>
    <mergeCell ref="C678:D678"/>
    <mergeCell ref="D611:E611"/>
    <mergeCell ref="D626:E626"/>
    <mergeCell ref="D646:E646"/>
    <mergeCell ref="D659:E659"/>
    <mergeCell ref="D669:E669"/>
  </mergeCells>
  <pageMargins left="0.70866141732283472" right="0.11811023622047245" top="2.2834645669291338" bottom="1.8503937007874016" header="0.31496062992125984" footer="0.31496062992125984"/>
  <pageSetup paperSize="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A2" sqref="A2:F2"/>
    </sheetView>
  </sheetViews>
  <sheetFormatPr baseColWidth="10" defaultRowHeight="15" x14ac:dyDescent="0.25"/>
  <sheetData>
    <row r="1" spans="1:6" ht="15.75" thickBot="1" x14ac:dyDescent="0.3"/>
    <row r="2" spans="1:6" ht="27.75" thickBot="1" x14ac:dyDescent="0.3">
      <c r="A2" s="124" t="s">
        <v>2</v>
      </c>
      <c r="B2" s="125" t="s">
        <v>2</v>
      </c>
      <c r="C2" s="125" t="s">
        <v>3</v>
      </c>
      <c r="D2" s="133" t="s">
        <v>561</v>
      </c>
      <c r="E2" s="134"/>
      <c r="F2" s="126" t="s">
        <v>562</v>
      </c>
    </row>
  </sheetData>
  <mergeCells count="1"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2024229 - BRANDON ISAIAS HERNANDEZ CONTRERAS</dc:creator>
  <cp:lastModifiedBy>DAFIM</cp:lastModifiedBy>
  <cp:lastPrinted>2025-01-14T22:51:07Z</cp:lastPrinted>
  <dcterms:created xsi:type="dcterms:W3CDTF">2025-01-14T17:25:54Z</dcterms:created>
  <dcterms:modified xsi:type="dcterms:W3CDTF">2025-02-18T18:47:58Z</dcterms:modified>
</cp:coreProperties>
</file>